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PERUMAHAN KAWASAN PERMUKIMAN DAN PERHUBUNGAN\JUMLAH KENDARAAN BERMOTOR YANG DIUJI BERDASARKAN KETENTUAN JUMLAH BERAT BRUTO DAN JENIS KENDARAAN DI KABUPATEN WONOSOBO\"/>
    </mc:Choice>
  </mc:AlternateContent>
  <xr:revisionPtr revIDLastSave="0" documentId="8_{946227BA-DF0B-4063-B463-AB0BB9256A00}" xr6:coauthVersionLast="47" xr6:coauthVersionMax="47" xr10:uidLastSave="{00000000-0000-0000-0000-000000000000}"/>
  <bookViews>
    <workbookView xWindow="-120" yWindow="-120" windowWidth="29040" windowHeight="15720" xr2:uid="{2A053629-0C50-46D9-8C17-F61E9C99C9A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7" i="1" l="1"/>
  <c r="P17" i="1"/>
  <c r="V15" i="1"/>
  <c r="K15" i="1"/>
  <c r="K13" i="1" s="1"/>
  <c r="V14" i="1"/>
  <c r="K14" i="1"/>
  <c r="V13" i="1"/>
  <c r="J13" i="1"/>
  <c r="I13" i="1"/>
  <c r="I10" i="1" s="1"/>
  <c r="T17" i="1" s="1"/>
  <c r="H13" i="1"/>
  <c r="H10" i="1" s="1"/>
  <c r="G13" i="1"/>
  <c r="G10" i="1" s="1"/>
  <c r="R17" i="1" s="1"/>
  <c r="F13" i="1"/>
  <c r="E13" i="1"/>
  <c r="V12" i="1"/>
  <c r="K12" i="1"/>
  <c r="V11" i="1"/>
  <c r="K11" i="1"/>
  <c r="V10" i="1"/>
  <c r="F10" i="1"/>
  <c r="Q17" i="1" s="1"/>
  <c r="E10" i="1"/>
  <c r="V9" i="1"/>
  <c r="K9" i="1"/>
  <c r="V8" i="1"/>
  <c r="K8" i="1"/>
  <c r="S17" i="1" l="1"/>
  <c r="K10" i="1"/>
  <c r="V17" i="1" s="1"/>
</calcChain>
</file>

<file path=xl/sharedStrings.xml><?xml version="1.0" encoding="utf-8"?>
<sst xmlns="http://schemas.openxmlformats.org/spreadsheetml/2006/main" count="122" uniqueCount="46">
  <si>
    <t>Tabel</t>
  </si>
  <si>
    <t>8.1.12</t>
  </si>
  <si>
    <t>Jumlah Kendaraan Bermotor yang Diuji Berdasarkan Ketentuan Jumlah Berat Bruto dan Jenis Kendaraan di Kabupaten Wonosobo, 2019-2023</t>
  </si>
  <si>
    <t>Lanjutan 8.1.12</t>
  </si>
  <si>
    <t>Table</t>
  </si>
  <si>
    <t>Number of Motor Vehicles Tested Based on The Provisions for The Total Gross Weight and Type of Vehicle in Wonosobo Regency, 2019-2023</t>
  </si>
  <si>
    <t>Continued 8.1.12</t>
  </si>
  <si>
    <r>
      <rPr>
        <b/>
        <sz val="9"/>
        <color theme="0"/>
        <rFont val="Calibri"/>
      </rPr>
      <t xml:space="preserve">Jenis Kendaraan                     </t>
    </r>
    <r>
      <rPr>
        <b/>
        <i/>
        <sz val="9"/>
        <color theme="0"/>
        <rFont val="Calibri"/>
      </rPr>
      <t>Vehicle Type</t>
    </r>
  </si>
  <si>
    <r>
      <rPr>
        <b/>
        <sz val="9"/>
        <color theme="0"/>
        <rFont val="Calibri"/>
      </rPr>
      <t xml:space="preserve">Jumlah Berat Bruto
</t>
    </r>
    <r>
      <rPr>
        <b/>
        <i/>
        <sz val="9"/>
        <color theme="0"/>
        <rFont val="Calibri"/>
      </rPr>
      <t>Total Gross Weight</t>
    </r>
  </si>
  <si>
    <r>
      <rPr>
        <b/>
        <sz val="9"/>
        <color theme="0"/>
        <rFont val="Calibri"/>
      </rPr>
      <t xml:space="preserve">Jumlah    </t>
    </r>
    <r>
      <rPr>
        <b/>
        <i/>
        <sz val="9"/>
        <color theme="0"/>
        <rFont val="Calibri"/>
      </rPr>
      <t>Total</t>
    </r>
  </si>
  <si>
    <t>≤ 3500</t>
  </si>
  <si>
    <t>3501-6000</t>
  </si>
  <si>
    <t>6001-9000</t>
  </si>
  <si>
    <t>9001-12000</t>
  </si>
  <si>
    <t>12001-18000</t>
  </si>
  <si>
    <t>&gt;18000</t>
  </si>
  <si>
    <t>(1)</t>
  </si>
  <si>
    <t>(2)</t>
  </si>
  <si>
    <t>(3)</t>
  </si>
  <si>
    <t>(4)</t>
  </si>
  <si>
    <t>(5)</t>
  </si>
  <si>
    <t>(6)</t>
  </si>
  <si>
    <t>(7)</t>
  </si>
  <si>
    <t>(8)</t>
  </si>
  <si>
    <t>1</t>
  </si>
  <si>
    <t>Mobil Penumpang</t>
  </si>
  <si>
    <t>-</t>
  </si>
  <si>
    <t>Tangki</t>
  </si>
  <si>
    <t>2</t>
  </si>
  <si>
    <t>Mobil Bus</t>
  </si>
  <si>
    <t>Pick Up</t>
  </si>
  <si>
    <t>3</t>
  </si>
  <si>
    <t>Mobil Barang</t>
  </si>
  <si>
    <t>Bestel</t>
  </si>
  <si>
    <t>Truk</t>
  </si>
  <si>
    <t>4</t>
  </si>
  <si>
    <t>Kendaraan Khusus</t>
  </si>
  <si>
    <t>Traktor</t>
  </si>
  <si>
    <t>5</t>
  </si>
  <si>
    <t>Kereta Gandeng</t>
  </si>
  <si>
    <t>Sumbu III</t>
  </si>
  <si>
    <t>6</t>
  </si>
  <si>
    <t>Kereta Tempel</t>
  </si>
  <si>
    <t>Barang</t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</si>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</sst>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0" fillId="0" borderId="0" xfId="0"/>
    <xf numFmtId="49" fontId="1" fillId="0" borderId="1" xfId="0" applyNumberFormat="1" applyFont="1" applyBorder="1" applyAlignment="1">
      <alignment horizontal="left" wrapText="1"/>
    </xf>
    <xf numFmtId="49" fontId="1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5" fillId="2" borderId="4" xfId="0" applyFont="1" applyFill="1" applyBorder="1" applyAlignment="1">
      <alignment horizontal="center" vertical="center" wrapText="1"/>
    </xf>
    <xf numFmtId="49" fontId="7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49" fontId="7" fillId="3" borderId="5" xfId="0" quotePrefix="1" applyNumberFormat="1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8" fillId="4" borderId="0" xfId="0" applyNumberFormat="1" applyFont="1" applyFill="1" applyAlignment="1">
      <alignment horizontal="right" vertical="center" wrapText="1"/>
    </xf>
    <xf numFmtId="164" fontId="8" fillId="5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164" fontId="8" fillId="4" borderId="0" xfId="0" applyNumberFormat="1" applyFont="1" applyFill="1" applyAlignment="1">
      <alignment horizontal="left" vertical="center" wrapText="1"/>
    </xf>
    <xf numFmtId="164" fontId="8" fillId="4" borderId="0" xfId="0" applyNumberFormat="1" applyFont="1" applyFill="1" applyAlignment="1">
      <alignment horizontal="center"/>
    </xf>
    <xf numFmtId="165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1" fillId="4" borderId="7" xfId="0" applyNumberFormat="1" applyFont="1" applyFill="1" applyBorder="1" applyAlignment="1">
      <alignment horizontal="right" vertical="center" wrapText="1"/>
    </xf>
    <xf numFmtId="1" fontId="8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164" fontId="1" fillId="0" borderId="0" xfId="0" applyNumberFormat="1" applyFont="1" applyAlignment="1">
      <alignment horizontal="right" vertical="center" wrapText="1"/>
    </xf>
    <xf numFmtId="165" fontId="1" fillId="0" borderId="0" xfId="0" applyNumberFormat="1" applyFont="1" applyAlignment="1">
      <alignment horizontal="center" vertical="center" wrapText="1"/>
    </xf>
    <xf numFmtId="164" fontId="8" fillId="0" borderId="8" xfId="0" applyNumberFormat="1" applyFont="1" applyBorder="1" applyAlignment="1">
      <alignment horizontal="right" vertical="center" wrapText="1"/>
    </xf>
    <xf numFmtId="1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right" vertical="center" wrapText="1"/>
    </xf>
    <xf numFmtId="1" fontId="8" fillId="0" borderId="0" xfId="0" applyNumberFormat="1" applyFont="1" applyAlignment="1">
      <alignment horizontal="center" vertical="center" wrapText="1"/>
    </xf>
    <xf numFmtId="1" fontId="8" fillId="0" borderId="0" xfId="0" applyNumberFormat="1" applyFont="1" applyAlignment="1">
      <alignment vertical="center" wrapText="1"/>
    </xf>
    <xf numFmtId="1" fontId="8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/>
    <xf numFmtId="164" fontId="8" fillId="0" borderId="9" xfId="0" applyNumberFormat="1" applyFont="1" applyBorder="1" applyAlignment="1">
      <alignment horizontal="right" vertical="center" wrapText="1"/>
    </xf>
    <xf numFmtId="165" fontId="1" fillId="0" borderId="9" xfId="0" applyNumberFormat="1" applyFont="1" applyBorder="1" applyAlignment="1">
      <alignment horizontal="center" vertical="center" wrapText="1"/>
    </xf>
    <xf numFmtId="164" fontId="8" fillId="0" borderId="9" xfId="0" quotePrefix="1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9548A-A241-447E-954A-D9056F9183B5}">
  <dimension ref="A1:V22"/>
  <sheetViews>
    <sheetView tabSelected="1" workbookViewId="0">
      <selection activeCell="X5" sqref="X5"/>
    </sheetView>
  </sheetViews>
  <sheetFormatPr defaultRowHeight="15" x14ac:dyDescent="0.25"/>
  <sheetData>
    <row r="1" spans="1:22" ht="29.2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  <c r="I1" s="5"/>
      <c r="J1" s="5"/>
      <c r="K1" s="5"/>
      <c r="L1" s="6" t="s">
        <v>3</v>
      </c>
      <c r="M1" s="2"/>
      <c r="N1" s="2"/>
      <c r="O1" s="7"/>
      <c r="P1" s="5"/>
      <c r="Q1" s="5"/>
      <c r="R1" s="5"/>
      <c r="S1" s="5"/>
      <c r="T1" s="5"/>
      <c r="U1" s="5"/>
      <c r="V1" s="5"/>
    </row>
    <row r="2" spans="1:22" ht="30" customHeight="1" x14ac:dyDescent="0.25">
      <c r="A2" s="8" t="s">
        <v>4</v>
      </c>
      <c r="B2" s="5"/>
      <c r="C2" s="5"/>
      <c r="D2" s="9" t="s">
        <v>5</v>
      </c>
      <c r="E2" s="5"/>
      <c r="F2" s="5"/>
      <c r="G2" s="5"/>
      <c r="H2" s="5"/>
      <c r="I2" s="5"/>
      <c r="J2" s="5"/>
      <c r="K2" s="5"/>
      <c r="L2" s="10" t="s">
        <v>6</v>
      </c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15.75" thickBot="1" x14ac:dyDescent="0.3">
      <c r="A3" s="11"/>
      <c r="B3" s="11"/>
      <c r="L3" s="11"/>
      <c r="M3" s="11"/>
    </row>
    <row r="4" spans="1:22" ht="26.25" customHeight="1" thickTop="1" x14ac:dyDescent="0.25">
      <c r="A4" s="12" t="s">
        <v>7</v>
      </c>
      <c r="B4" s="13"/>
      <c r="C4" s="13"/>
      <c r="D4" s="13"/>
      <c r="E4" s="14" t="s">
        <v>8</v>
      </c>
      <c r="F4" s="15"/>
      <c r="G4" s="15"/>
      <c r="H4" s="15"/>
      <c r="I4" s="15"/>
      <c r="J4" s="15"/>
      <c r="K4" s="12" t="s">
        <v>9</v>
      </c>
      <c r="L4" s="12" t="s">
        <v>7</v>
      </c>
      <c r="M4" s="13"/>
      <c r="N4" s="13"/>
      <c r="O4" s="13"/>
      <c r="P4" s="14" t="s">
        <v>8</v>
      </c>
      <c r="Q4" s="15"/>
      <c r="R4" s="15"/>
      <c r="S4" s="15"/>
      <c r="T4" s="15"/>
      <c r="U4" s="15"/>
      <c r="V4" s="12" t="s">
        <v>9</v>
      </c>
    </row>
    <row r="5" spans="1:22" ht="24" x14ac:dyDescent="0.25">
      <c r="A5" s="16"/>
      <c r="B5" s="16"/>
      <c r="C5" s="16"/>
      <c r="D5" s="16"/>
      <c r="E5" s="17" t="s">
        <v>10</v>
      </c>
      <c r="F5" s="17" t="s">
        <v>11</v>
      </c>
      <c r="G5" s="17" t="s">
        <v>12</v>
      </c>
      <c r="H5" s="17" t="s">
        <v>13</v>
      </c>
      <c r="I5" s="17" t="s">
        <v>14</v>
      </c>
      <c r="J5" s="17" t="s">
        <v>15</v>
      </c>
      <c r="K5" s="16"/>
      <c r="L5" s="16"/>
      <c r="M5" s="16"/>
      <c r="N5" s="16"/>
      <c r="O5" s="16"/>
      <c r="P5" s="17" t="s">
        <v>10</v>
      </c>
      <c r="Q5" s="17" t="s">
        <v>11</v>
      </c>
      <c r="R5" s="17" t="s">
        <v>12</v>
      </c>
      <c r="S5" s="17" t="s">
        <v>13</v>
      </c>
      <c r="T5" s="17" t="s">
        <v>14</v>
      </c>
      <c r="U5" s="17" t="s">
        <v>15</v>
      </c>
      <c r="V5" s="16"/>
    </row>
    <row r="6" spans="1:22" ht="15.75" thickBot="1" x14ac:dyDescent="0.3">
      <c r="A6" s="18" t="s">
        <v>16</v>
      </c>
      <c r="B6" s="19"/>
      <c r="C6" s="19"/>
      <c r="D6" s="19"/>
      <c r="E6" s="20" t="s">
        <v>17</v>
      </c>
      <c r="F6" s="20" t="s">
        <v>18</v>
      </c>
      <c r="G6" s="20" t="s">
        <v>19</v>
      </c>
      <c r="H6" s="20" t="s">
        <v>20</v>
      </c>
      <c r="I6" s="20" t="s">
        <v>21</v>
      </c>
      <c r="J6" s="20" t="s">
        <v>22</v>
      </c>
      <c r="K6" s="20" t="s">
        <v>23</v>
      </c>
      <c r="L6" s="18" t="s">
        <v>16</v>
      </c>
      <c r="M6" s="19"/>
      <c r="N6" s="19"/>
      <c r="O6" s="19"/>
      <c r="P6" s="20" t="s">
        <v>17</v>
      </c>
      <c r="Q6" s="20" t="s">
        <v>18</v>
      </c>
      <c r="R6" s="20" t="s">
        <v>19</v>
      </c>
      <c r="S6" s="20" t="s">
        <v>20</v>
      </c>
      <c r="T6" s="20" t="s">
        <v>21</v>
      </c>
      <c r="U6" s="20" t="s">
        <v>22</v>
      </c>
      <c r="V6" s="20" t="s">
        <v>23</v>
      </c>
    </row>
    <row r="7" spans="1:22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</row>
    <row r="8" spans="1:22" x14ac:dyDescent="0.25">
      <c r="A8" s="22" t="s">
        <v>24</v>
      </c>
      <c r="B8" s="23" t="s">
        <v>25</v>
      </c>
      <c r="C8" s="5"/>
      <c r="D8" s="5"/>
      <c r="E8" s="24">
        <v>31</v>
      </c>
      <c r="F8" s="24" t="s">
        <v>26</v>
      </c>
      <c r="G8" s="24" t="s">
        <v>26</v>
      </c>
      <c r="H8" s="24" t="s">
        <v>26</v>
      </c>
      <c r="I8" s="24" t="s">
        <v>26</v>
      </c>
      <c r="J8" s="24" t="s">
        <v>26</v>
      </c>
      <c r="K8" s="24">
        <f t="shared" ref="K8:K9" si="0">SUM(E8:J8)</f>
        <v>31</v>
      </c>
      <c r="L8" s="22"/>
      <c r="M8" s="23" t="s">
        <v>27</v>
      </c>
      <c r="N8" s="5"/>
      <c r="O8" s="5"/>
      <c r="P8" s="24" t="s">
        <v>26</v>
      </c>
      <c r="Q8" s="24">
        <v>4</v>
      </c>
      <c r="R8" s="24" t="s">
        <v>26</v>
      </c>
      <c r="S8" s="24" t="s">
        <v>26</v>
      </c>
      <c r="T8" s="24" t="s">
        <v>26</v>
      </c>
      <c r="U8" s="24" t="s">
        <v>26</v>
      </c>
      <c r="V8" s="24">
        <f t="shared" ref="V8:V15" si="1">SUM(P8:U8)</f>
        <v>4</v>
      </c>
    </row>
    <row r="9" spans="1:22" x14ac:dyDescent="0.25">
      <c r="A9" s="22" t="s">
        <v>28</v>
      </c>
      <c r="B9" s="23" t="s">
        <v>29</v>
      </c>
      <c r="C9" s="5"/>
      <c r="D9" s="5"/>
      <c r="E9" s="24">
        <v>963</v>
      </c>
      <c r="F9" s="24">
        <v>3</v>
      </c>
      <c r="G9" s="24">
        <v>1</v>
      </c>
      <c r="H9" s="24" t="s">
        <v>26</v>
      </c>
      <c r="I9" s="24" t="s">
        <v>26</v>
      </c>
      <c r="J9" s="24" t="s">
        <v>26</v>
      </c>
      <c r="K9" s="24">
        <f t="shared" si="0"/>
        <v>967</v>
      </c>
      <c r="L9" s="22"/>
      <c r="M9" s="23" t="s">
        <v>30</v>
      </c>
      <c r="N9" s="5"/>
      <c r="O9" s="5"/>
      <c r="P9" s="24">
        <v>4961</v>
      </c>
      <c r="Q9" s="24" t="s">
        <v>26</v>
      </c>
      <c r="R9" s="24" t="s">
        <v>26</v>
      </c>
      <c r="S9" s="24" t="s">
        <v>26</v>
      </c>
      <c r="T9" s="24" t="s">
        <v>26</v>
      </c>
      <c r="U9" s="24" t="s">
        <v>26</v>
      </c>
      <c r="V9" s="24">
        <f t="shared" si="1"/>
        <v>4961</v>
      </c>
    </row>
    <row r="10" spans="1:22" x14ac:dyDescent="0.25">
      <c r="A10" s="22" t="s">
        <v>31</v>
      </c>
      <c r="B10" s="23" t="s">
        <v>32</v>
      </c>
      <c r="C10" s="5"/>
      <c r="D10" s="5"/>
      <c r="E10" s="24">
        <f>SUM(P9,P10)</f>
        <v>5028</v>
      </c>
      <c r="F10" s="24">
        <f>SUM(F11,F12,F13,Q8)</f>
        <v>1489</v>
      </c>
      <c r="G10" s="24">
        <f>SUM(G11,G12,G13)</f>
        <v>0</v>
      </c>
      <c r="H10" s="24">
        <f>SUM(H11,H13)</f>
        <v>61</v>
      </c>
      <c r="I10" s="24">
        <f>SUM(I12,I13)</f>
        <v>30</v>
      </c>
      <c r="J10" s="24" t="s">
        <v>26</v>
      </c>
      <c r="K10" s="24">
        <f>SUM(E10,F10,H10,I10,G10,J10)</f>
        <v>6608</v>
      </c>
      <c r="L10" s="22"/>
      <c r="M10" s="23" t="s">
        <v>33</v>
      </c>
      <c r="N10" s="5"/>
      <c r="O10" s="5"/>
      <c r="P10" s="24">
        <v>67</v>
      </c>
      <c r="Q10" s="24" t="s">
        <v>26</v>
      </c>
      <c r="R10" s="24" t="s">
        <v>26</v>
      </c>
      <c r="S10" s="24" t="s">
        <v>26</v>
      </c>
      <c r="T10" s="24" t="s">
        <v>26</v>
      </c>
      <c r="U10" s="24" t="s">
        <v>26</v>
      </c>
      <c r="V10" s="24">
        <f t="shared" si="1"/>
        <v>67</v>
      </c>
    </row>
    <row r="11" spans="1:22" x14ac:dyDescent="0.25">
      <c r="A11" s="22"/>
      <c r="B11" s="23" t="s">
        <v>34</v>
      </c>
      <c r="C11" s="5"/>
      <c r="D11" s="5"/>
      <c r="E11" s="24" t="s">
        <v>26</v>
      </c>
      <c r="F11" s="24">
        <v>1484</v>
      </c>
      <c r="G11" s="24">
        <v>0</v>
      </c>
      <c r="H11" s="24">
        <v>4</v>
      </c>
      <c r="I11" s="24">
        <v>0</v>
      </c>
      <c r="J11" s="24">
        <v>0</v>
      </c>
      <c r="K11" s="24">
        <f t="shared" ref="K11:K12" si="2">SUM(E11:J11)</f>
        <v>1488</v>
      </c>
      <c r="L11" s="22" t="s">
        <v>35</v>
      </c>
      <c r="M11" s="23" t="s">
        <v>36</v>
      </c>
      <c r="N11" s="5"/>
      <c r="O11" s="5"/>
      <c r="P11" s="24" t="s">
        <v>26</v>
      </c>
      <c r="Q11" s="24" t="s">
        <v>26</v>
      </c>
      <c r="R11" s="24" t="s">
        <v>26</v>
      </c>
      <c r="S11" s="24" t="s">
        <v>26</v>
      </c>
      <c r="T11" s="24" t="s">
        <v>26</v>
      </c>
      <c r="U11" s="24" t="s">
        <v>26</v>
      </c>
      <c r="V11" s="24">
        <f t="shared" si="1"/>
        <v>0</v>
      </c>
    </row>
    <row r="12" spans="1:22" x14ac:dyDescent="0.25">
      <c r="A12" s="22"/>
      <c r="B12" s="23" t="s">
        <v>37</v>
      </c>
      <c r="C12" s="5"/>
      <c r="D12" s="5"/>
      <c r="E12" s="24" t="s">
        <v>26</v>
      </c>
      <c r="F12" s="24" t="s">
        <v>26</v>
      </c>
      <c r="G12" s="24" t="s">
        <v>26</v>
      </c>
      <c r="H12" s="24" t="s">
        <v>26</v>
      </c>
      <c r="I12" s="24">
        <v>9</v>
      </c>
      <c r="J12" s="24" t="s">
        <v>26</v>
      </c>
      <c r="K12" s="24">
        <f t="shared" si="2"/>
        <v>9</v>
      </c>
      <c r="L12" s="22" t="s">
        <v>38</v>
      </c>
      <c r="M12" s="23" t="s">
        <v>39</v>
      </c>
      <c r="N12" s="5"/>
      <c r="O12" s="5"/>
      <c r="P12" s="24" t="s">
        <v>26</v>
      </c>
      <c r="Q12" s="24" t="s">
        <v>26</v>
      </c>
      <c r="R12" s="24" t="s">
        <v>26</v>
      </c>
      <c r="S12" s="24" t="s">
        <v>26</v>
      </c>
      <c r="T12" s="24" t="s">
        <v>26</v>
      </c>
      <c r="U12" s="24" t="s">
        <v>26</v>
      </c>
      <c r="V12" s="24">
        <f t="shared" si="1"/>
        <v>0</v>
      </c>
    </row>
    <row r="13" spans="1:22" x14ac:dyDescent="0.25">
      <c r="A13" s="22"/>
      <c r="B13" s="23" t="s">
        <v>40</v>
      </c>
      <c r="C13" s="5"/>
      <c r="D13" s="5"/>
      <c r="E13" s="25">
        <f t="shared" ref="E13:K13" si="3">SUM(E14,E15)</f>
        <v>0</v>
      </c>
      <c r="F13" s="25">
        <f t="shared" si="3"/>
        <v>1</v>
      </c>
      <c r="G13" s="25">
        <f t="shared" si="3"/>
        <v>0</v>
      </c>
      <c r="H13" s="25">
        <f t="shared" si="3"/>
        <v>57</v>
      </c>
      <c r="I13" s="25">
        <f t="shared" si="3"/>
        <v>21</v>
      </c>
      <c r="J13" s="25">
        <f t="shared" si="3"/>
        <v>0</v>
      </c>
      <c r="K13" s="25">
        <f t="shared" si="3"/>
        <v>79</v>
      </c>
      <c r="L13" s="22" t="s">
        <v>41</v>
      </c>
      <c r="M13" s="23" t="s">
        <v>42</v>
      </c>
      <c r="N13" s="5"/>
      <c r="O13" s="5"/>
      <c r="P13" s="24" t="s">
        <v>26</v>
      </c>
      <c r="Q13" s="24" t="s">
        <v>26</v>
      </c>
      <c r="R13" s="24" t="s">
        <v>26</v>
      </c>
      <c r="S13" s="24" t="s">
        <v>26</v>
      </c>
      <c r="T13" s="24" t="s">
        <v>26</v>
      </c>
      <c r="U13" s="24">
        <v>7</v>
      </c>
      <c r="V13" s="24">
        <f t="shared" si="1"/>
        <v>7</v>
      </c>
    </row>
    <row r="14" spans="1:22" x14ac:dyDescent="0.25">
      <c r="A14" s="22"/>
      <c r="B14" s="26"/>
      <c r="C14" s="23" t="s">
        <v>43</v>
      </c>
      <c r="D14" s="5"/>
      <c r="E14" s="24" t="s">
        <v>26</v>
      </c>
      <c r="F14" s="24">
        <v>1</v>
      </c>
      <c r="G14" s="24" t="s">
        <v>26</v>
      </c>
      <c r="H14" s="24">
        <v>52</v>
      </c>
      <c r="I14" s="24">
        <v>16</v>
      </c>
      <c r="J14" s="24">
        <v>0</v>
      </c>
      <c r="K14" s="24">
        <f t="shared" ref="K14:K15" si="4">SUM(E14:J14)</f>
        <v>69</v>
      </c>
      <c r="L14" s="22"/>
      <c r="M14" s="26"/>
      <c r="N14" s="23"/>
      <c r="O14" s="5"/>
      <c r="P14" s="24"/>
      <c r="Q14" s="24"/>
      <c r="R14" s="24"/>
      <c r="S14" s="24"/>
      <c r="T14" s="24"/>
      <c r="U14" s="24"/>
      <c r="V14" s="24">
        <f t="shared" si="1"/>
        <v>0</v>
      </c>
    </row>
    <row r="15" spans="1:22" x14ac:dyDescent="0.25">
      <c r="A15" s="22"/>
      <c r="B15" s="26"/>
      <c r="C15" s="23" t="s">
        <v>27</v>
      </c>
      <c r="D15" s="5"/>
      <c r="E15" s="24" t="s">
        <v>26</v>
      </c>
      <c r="F15" s="24" t="s">
        <v>26</v>
      </c>
      <c r="G15" s="24" t="s">
        <v>26</v>
      </c>
      <c r="H15" s="24">
        <v>5</v>
      </c>
      <c r="I15" s="24">
        <v>5</v>
      </c>
      <c r="J15" s="24" t="s">
        <v>26</v>
      </c>
      <c r="K15" s="24">
        <f t="shared" si="4"/>
        <v>10</v>
      </c>
      <c r="L15" s="22"/>
      <c r="M15" s="26"/>
      <c r="N15" s="23"/>
      <c r="O15" s="5"/>
      <c r="P15" s="24"/>
      <c r="Q15" s="24"/>
      <c r="R15" s="24"/>
      <c r="S15" s="24"/>
      <c r="T15" s="24"/>
      <c r="U15" s="24"/>
      <c r="V15" s="24">
        <f t="shared" si="1"/>
        <v>0</v>
      </c>
    </row>
    <row r="16" spans="1:22" ht="15.75" thickBot="1" x14ac:dyDescent="0.3">
      <c r="A16" s="22"/>
      <c r="B16" s="27"/>
      <c r="C16" s="27"/>
      <c r="D16" s="27"/>
      <c r="E16" s="28"/>
      <c r="F16" s="28"/>
      <c r="G16" s="28"/>
      <c r="H16" s="28"/>
      <c r="I16" s="28"/>
      <c r="J16" s="28"/>
      <c r="K16" s="29"/>
      <c r="L16" s="22"/>
      <c r="M16" s="27"/>
      <c r="N16" s="27"/>
      <c r="O16" s="27"/>
      <c r="P16" s="28"/>
      <c r="Q16" s="28"/>
      <c r="R16" s="28"/>
      <c r="S16" s="28"/>
      <c r="T16" s="28"/>
      <c r="U16" s="28"/>
      <c r="V16" s="29"/>
    </row>
    <row r="17" spans="1:22" x14ac:dyDescent="0.25">
      <c r="A17" s="30"/>
      <c r="B17" s="31"/>
      <c r="C17" s="31"/>
      <c r="D17" s="31"/>
      <c r="E17" s="32"/>
      <c r="F17" s="32"/>
      <c r="G17" s="32"/>
      <c r="H17" s="32"/>
      <c r="I17" s="32"/>
      <c r="J17" s="32"/>
      <c r="K17" s="32"/>
      <c r="L17" s="30" t="s">
        <v>44</v>
      </c>
      <c r="M17" s="31"/>
      <c r="N17" s="31"/>
      <c r="O17" s="31"/>
      <c r="P17" s="32">
        <f>SUM(E8,E9,E10,P8,P9,P10,P11,P12,P13)</f>
        <v>11050</v>
      </c>
      <c r="Q17" s="32">
        <f t="shared" ref="Q17:U17" si="5">SUM(F8:F12,F14:F15,Q8:Q13)</f>
        <v>2981</v>
      </c>
      <c r="R17" s="32">
        <f t="shared" si="5"/>
        <v>1</v>
      </c>
      <c r="S17" s="32">
        <f t="shared" si="5"/>
        <v>122</v>
      </c>
      <c r="T17" s="32">
        <f t="shared" si="5"/>
        <v>60</v>
      </c>
      <c r="U17" s="32">
        <f t="shared" si="5"/>
        <v>7</v>
      </c>
      <c r="V17" s="32">
        <f>SUM(K8,K9,K10,V13)</f>
        <v>7613</v>
      </c>
    </row>
    <row r="18" spans="1:22" x14ac:dyDescent="0.25">
      <c r="A18" s="33"/>
      <c r="B18" s="34"/>
      <c r="C18" s="34"/>
      <c r="D18" s="34"/>
      <c r="E18" s="35"/>
      <c r="F18" s="35"/>
      <c r="G18" s="35"/>
      <c r="H18" s="35"/>
      <c r="I18" s="35"/>
      <c r="J18" s="35"/>
      <c r="K18" s="35"/>
      <c r="L18" s="36"/>
      <c r="M18" s="33">
        <v>2022</v>
      </c>
      <c r="N18" s="34"/>
      <c r="O18" s="34"/>
      <c r="P18" s="37">
        <v>9398</v>
      </c>
      <c r="Q18" s="37">
        <v>1550</v>
      </c>
      <c r="R18" s="37">
        <v>1986</v>
      </c>
      <c r="S18" s="37">
        <v>1</v>
      </c>
      <c r="T18" s="37">
        <v>147</v>
      </c>
      <c r="U18" s="37">
        <v>123</v>
      </c>
      <c r="V18" s="37">
        <v>13205</v>
      </c>
    </row>
    <row r="19" spans="1:22" x14ac:dyDescent="0.25">
      <c r="A19" s="38"/>
      <c r="B19" s="5"/>
      <c r="C19" s="5"/>
      <c r="D19" s="5"/>
      <c r="E19" s="39"/>
      <c r="F19" s="39"/>
      <c r="G19" s="39"/>
      <c r="H19" s="39"/>
      <c r="I19" s="39"/>
      <c r="J19" s="39"/>
      <c r="K19" s="39"/>
      <c r="L19" s="40"/>
      <c r="M19" s="38">
        <v>2021</v>
      </c>
      <c r="N19" s="5"/>
      <c r="O19" s="5"/>
      <c r="P19" s="39">
        <v>9170</v>
      </c>
      <c r="Q19" s="39">
        <v>1492</v>
      </c>
      <c r="R19" s="39">
        <v>1898</v>
      </c>
      <c r="S19" s="39">
        <v>0</v>
      </c>
      <c r="T19" s="39">
        <v>139</v>
      </c>
      <c r="U19" s="39">
        <v>115</v>
      </c>
      <c r="V19" s="39">
        <v>12814</v>
      </c>
    </row>
    <row r="20" spans="1:22" x14ac:dyDescent="0.25">
      <c r="A20" s="38"/>
      <c r="B20" s="5"/>
      <c r="C20" s="5"/>
      <c r="D20" s="5"/>
      <c r="E20" s="39"/>
      <c r="F20" s="39"/>
      <c r="G20" s="39"/>
      <c r="H20" s="39"/>
      <c r="I20" s="39"/>
      <c r="J20" s="39"/>
      <c r="K20" s="39"/>
      <c r="L20" s="41"/>
      <c r="M20" s="38">
        <v>2020</v>
      </c>
      <c r="N20" s="5"/>
      <c r="O20" s="5"/>
      <c r="P20" s="39">
        <v>9836</v>
      </c>
      <c r="Q20" s="39">
        <v>1666</v>
      </c>
      <c r="R20" s="39">
        <v>2358</v>
      </c>
      <c r="S20" s="39">
        <v>6</v>
      </c>
      <c r="T20" s="39">
        <v>161</v>
      </c>
      <c r="U20" s="39">
        <v>109</v>
      </c>
      <c r="V20" s="39">
        <v>14136</v>
      </c>
    </row>
    <row r="21" spans="1:22" ht="15.75" thickBot="1" x14ac:dyDescent="0.3">
      <c r="A21" s="42"/>
      <c r="B21" s="43"/>
      <c r="C21" s="43"/>
      <c r="D21" s="43"/>
      <c r="E21" s="44"/>
      <c r="F21" s="44"/>
      <c r="G21" s="44"/>
      <c r="H21" s="44"/>
      <c r="I21" s="44"/>
      <c r="J21" s="44"/>
      <c r="K21" s="44"/>
      <c r="L21" s="45"/>
      <c r="M21" s="42">
        <v>2019</v>
      </c>
      <c r="N21" s="43"/>
      <c r="O21" s="43"/>
      <c r="P21" s="44" t="s">
        <v>45</v>
      </c>
      <c r="Q21" s="44" t="s">
        <v>45</v>
      </c>
      <c r="R21" s="44" t="s">
        <v>45</v>
      </c>
      <c r="S21" s="46" t="s">
        <v>45</v>
      </c>
      <c r="T21" s="44" t="s">
        <v>45</v>
      </c>
      <c r="U21" s="44" t="s">
        <v>45</v>
      </c>
      <c r="V21" s="44" t="s">
        <v>45</v>
      </c>
    </row>
    <row r="22" spans="1:22" ht="15.75" thickTop="1" x14ac:dyDescent="0.25"/>
  </sheetData>
  <mergeCells count="42">
    <mergeCell ref="A20:D20"/>
    <mergeCell ref="M20:O20"/>
    <mergeCell ref="A21:D21"/>
    <mergeCell ref="M21:O21"/>
    <mergeCell ref="A17:D17"/>
    <mergeCell ref="L17:O17"/>
    <mergeCell ref="A18:D18"/>
    <mergeCell ref="M18:O18"/>
    <mergeCell ref="A19:D19"/>
    <mergeCell ref="M19:O19"/>
    <mergeCell ref="B13:D13"/>
    <mergeCell ref="M13:O13"/>
    <mergeCell ref="C14:D14"/>
    <mergeCell ref="N14:O14"/>
    <mergeCell ref="C15:D15"/>
    <mergeCell ref="N15:O15"/>
    <mergeCell ref="B10:D10"/>
    <mergeCell ref="M10:O10"/>
    <mergeCell ref="B11:D11"/>
    <mergeCell ref="M11:O11"/>
    <mergeCell ref="B12:D12"/>
    <mergeCell ref="M12:O12"/>
    <mergeCell ref="A6:D6"/>
    <mergeCell ref="L6:O6"/>
    <mergeCell ref="B8:D8"/>
    <mergeCell ref="M8:O8"/>
    <mergeCell ref="B9:D9"/>
    <mergeCell ref="M9:O9"/>
    <mergeCell ref="A4:D5"/>
    <mergeCell ref="E4:J4"/>
    <mergeCell ref="K4:K5"/>
    <mergeCell ref="L4:O5"/>
    <mergeCell ref="P4:U4"/>
    <mergeCell ref="V4:V5"/>
    <mergeCell ref="A1:B1"/>
    <mergeCell ref="C1:C2"/>
    <mergeCell ref="D1:K1"/>
    <mergeCell ref="L1:N1"/>
    <mergeCell ref="O1:V2"/>
    <mergeCell ref="A2:B2"/>
    <mergeCell ref="D2:K2"/>
    <mergeCell ref="L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2024-08-06T01:42:07Z</dcterms:created>
  <dcterms:modified xsi:type="dcterms:W3CDTF">2024-08-06T01:46:31Z</dcterms:modified>
</cp:coreProperties>
</file>