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13F0CF3-95B1-4CED-AF27-D4F6195452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KT-DES" sheetId="1" r:id="rId1"/>
  </sheets>
  <definedNames>
    <definedName name="_xlnm.Print_Area" localSheetId="0">'OKT-DES'!$A$1:$W$32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  <c r="S11" i="1"/>
  <c r="S12" i="1"/>
  <c r="S13" i="1"/>
  <c r="T10" i="1"/>
  <c r="L18" i="1"/>
  <c r="H14" i="1"/>
  <c r="L16" i="1"/>
  <c r="J16" i="1"/>
  <c r="S16" i="1"/>
  <c r="S23" i="1"/>
  <c r="S22" i="1"/>
  <c r="T22" i="1"/>
  <c r="R22" i="1"/>
  <c r="P22" i="1"/>
  <c r="N22" i="1"/>
  <c r="L22" i="1"/>
  <c r="J22" i="1"/>
  <c r="H22" i="1"/>
  <c r="S21" i="1"/>
  <c r="S20" i="1"/>
  <c r="R20" i="1"/>
  <c r="P20" i="1"/>
  <c r="N20" i="1"/>
  <c r="L20" i="1"/>
  <c r="J20" i="1"/>
  <c r="H20" i="1"/>
  <c r="S19" i="1"/>
  <c r="S18" i="1"/>
  <c r="R18" i="1"/>
  <c r="P18" i="1"/>
  <c r="N18" i="1"/>
  <c r="J18" i="1"/>
  <c r="H18" i="1"/>
  <c r="S17" i="1"/>
  <c r="T16" i="1"/>
  <c r="R16" i="1"/>
  <c r="P16" i="1"/>
  <c r="N16" i="1"/>
  <c r="H16" i="1"/>
  <c r="S15" i="1"/>
  <c r="S14" i="1"/>
  <c r="T14" i="1"/>
  <c r="R14" i="1"/>
  <c r="P14" i="1"/>
  <c r="N14" i="1"/>
  <c r="L14" i="1"/>
  <c r="J14" i="1"/>
  <c r="S9" i="1"/>
  <c r="S8" i="1"/>
  <c r="R8" i="1"/>
  <c r="P8" i="1"/>
  <c r="N8" i="1"/>
  <c r="L8" i="1"/>
  <c r="J8" i="1"/>
  <c r="H8" i="1"/>
  <c r="T20" i="1"/>
  <c r="T18" i="1"/>
  <c r="T8" i="1"/>
</calcChain>
</file>

<file path=xl/sharedStrings.xml><?xml version="1.0" encoding="utf-8"?>
<sst xmlns="http://schemas.openxmlformats.org/spreadsheetml/2006/main" count="72" uniqueCount="67">
  <si>
    <t>RSUD KRT. SETJONEGORO TAHUN  2024</t>
  </si>
  <si>
    <t>NO</t>
  </si>
  <si>
    <t>JENIS PELAYANAN</t>
  </si>
  <si>
    <t>INDIKATOR</t>
  </si>
  <si>
    <t>STANDAR</t>
  </si>
  <si>
    <t>FORMULA</t>
  </si>
  <si>
    <t>APR</t>
  </si>
  <si>
    <t>MAY</t>
  </si>
  <si>
    <t>JUN</t>
  </si>
  <si>
    <t>ANALISA</t>
  </si>
  <si>
    <t>KETERANGAN</t>
  </si>
  <si>
    <t>RENCANA TINDAK LANJUT</t>
  </si>
  <si>
    <t xml:space="preserve">Rawat Jalan </t>
  </si>
  <si>
    <t>Dokter pemberi pelayanan di Poliklinik Spesialis.(100% dokter spesialis)</t>
  </si>
  <si>
    <t>Jumlah hari buka klinik spesialis yang dilayani oleh dokter spesialis dalam waktu satu bulan.</t>
  </si>
  <si>
    <t>Belum Tercapai</t>
  </si>
  <si>
    <t>Penambahan Dokter Spesialis atau MOU dengan dokter mitra</t>
  </si>
  <si>
    <t>Jumlah seluruh hari buka klinik spesialis dalam satu bulan.</t>
  </si>
  <si>
    <t xml:space="preserve">Ketersediaan Pelayanan </t>
  </si>
  <si>
    <r>
      <t xml:space="preserve">a. </t>
    </r>
    <r>
      <rPr>
        <sz val="12"/>
        <color indexed="8"/>
        <rFont val="Arial Narrow"/>
        <family val="2"/>
      </rPr>
      <t>Klinik Anak</t>
    </r>
  </si>
  <si>
    <t>Tercapai</t>
  </si>
  <si>
    <t>Ketersediaan jenis pelayanan rawat jalan sudah memenuhi target : klinik anak, klinik kandungan, klinik dalam dan klinik bedah</t>
  </si>
  <si>
    <t>Dengan berkembangnya pelayanan dan SDM yang ada mungkin perlu dibuka pelayanan spesialistik yang lain</t>
  </si>
  <si>
    <r>
      <t xml:space="preserve">b. </t>
    </r>
    <r>
      <rPr>
        <sz val="12"/>
        <color indexed="8"/>
        <rFont val="Arial Narrow"/>
        <family val="2"/>
      </rPr>
      <t>Klinik Peny. Dalam</t>
    </r>
  </si>
  <si>
    <r>
      <t xml:space="preserve">c. </t>
    </r>
    <r>
      <rPr>
        <sz val="12"/>
        <color indexed="8"/>
        <rFont val="Arial Narrow"/>
        <family val="2"/>
      </rPr>
      <t>Klinik Kebidanan</t>
    </r>
  </si>
  <si>
    <r>
      <t xml:space="preserve">d. </t>
    </r>
    <r>
      <rPr>
        <sz val="12"/>
        <color indexed="8"/>
        <rFont val="Arial Narrow"/>
        <family val="2"/>
      </rPr>
      <t>Klinik Bedah</t>
    </r>
  </si>
  <si>
    <t>Jam buka Pelayanan (Jam 08.00 – 13.00 setiap hari kerja kecuali Jum’at 08.00 – 11.00)</t>
  </si>
  <si>
    <t>Jumlah hari pelayanan rawat jalan spesialistik yang buka sesuai ketentuan dalam satu bulan.</t>
  </si>
  <si>
    <t>Tercapai. Tapi masih ada dokter yang buka pelayanan tidak sesuai dengan MOU Rumah sakit, tapi masih didalam ring waktu 08:00 - 12:00</t>
  </si>
  <si>
    <t>Penguatan kembali komitmen terhadap MOU yang telah disepakati</t>
  </si>
  <si>
    <t>Jumlah seluruh hari pelayanan rawat jalan spesialistik dalam satu bulan.</t>
  </si>
  <si>
    <t>Jumlah kumulatif waktu tunggu pasien rawat jalan yang di survey.</t>
  </si>
  <si>
    <t xml:space="preserve">Tercapai akan tetapi ada beberapa klinik yang mulai pelayanan siang </t>
  </si>
  <si>
    <t>Komitmen memulai pelayanan rawat jalan secara tepat waktu</t>
  </si>
  <si>
    <t>Jumlah seluruh pasien rawat jalan yang di survey.</t>
  </si>
  <si>
    <t>Jumlah komulatif rerata penilaian kepuasan pasien rawat jalan yang di survey.</t>
  </si>
  <si>
    <t xml:space="preserve"> Tercapai</t>
  </si>
  <si>
    <t>Ada beberapa responden yang tidak puas terkait dengan kenyamanan di area klinik</t>
  </si>
  <si>
    <t>Suport ke dokter untuk menepati jam buka pelayanan di klinik</t>
  </si>
  <si>
    <t>Jumlah seluruh pasien rawat jalan yang di survey (minimal n = 50)</t>
  </si>
  <si>
    <r>
      <t>a.</t>
    </r>
    <r>
      <rPr>
        <sz val="7"/>
        <color indexed="8"/>
        <rFont val="Arial Narrow"/>
        <family val="2"/>
      </rPr>
      <t xml:space="preserve">    </t>
    </r>
    <r>
      <rPr>
        <sz val="12"/>
        <color indexed="8"/>
        <rFont val="Arial Narrow"/>
        <family val="2"/>
      </rPr>
      <t>Penegakan diagnosa TB melalui pemeriksaan mikroskop TB. (≥ 60%)</t>
    </r>
  </si>
  <si>
    <t>≥ 60%</t>
  </si>
  <si>
    <t>Jumlah penegakan diagnosis TB melalui pemeriksaan mikroskopis TB di RS dalam 3 bulan</t>
  </si>
  <si>
    <t>Jumlah total pasien TB- DOTs yang dikelola RS bulan januari 88 pasien</t>
  </si>
  <si>
    <t>Meningkatkan penjaringan suspek TB di setiap bagian baik rawat jalan, rawat inap, IGD.</t>
  </si>
  <si>
    <t>Jumlah penegakan diagnosis TB di RS dalam 3 bulan</t>
  </si>
  <si>
    <r>
      <t>b.</t>
    </r>
    <r>
      <rPr>
        <sz val="7"/>
        <color indexed="8"/>
        <rFont val="Arial Narrow"/>
        <family val="2"/>
      </rPr>
      <t xml:space="preserve">    </t>
    </r>
    <r>
      <rPr>
        <sz val="12"/>
        <color indexed="8"/>
        <rFont val="Arial Narrow"/>
        <family val="2"/>
      </rPr>
      <t>Terlaksananya kegiatan pencatatan dan pelaporan TB di RS. (≥ 60%)</t>
    </r>
  </si>
  <si>
    <t>Jumlah seluruh pasien TB rawat jalan yang dicatat dan dilaporkan</t>
  </si>
  <si>
    <t xml:space="preserve">Penjaringan suspek TB dengan menggunakan standar DOTs dalam penegakan diagnosa TB melalui pemeriksaan </t>
  </si>
  <si>
    <t>Tingkatkan penjaringan suspek TB, harapan kami dengan di operasionalkannya TCM akan mempercepat penegakan diagnosa TB</t>
  </si>
  <si>
    <t>Seluruh kasus TB rawat jalan di rumah sakit</t>
  </si>
  <si>
    <t xml:space="preserve">    </t>
  </si>
  <si>
    <t xml:space="preserve">Mengetahui </t>
  </si>
  <si>
    <t>Ka. Instalasi Rawat Jalan</t>
  </si>
  <si>
    <t>RSUD KRT. Setjonegoro Wonosobo</t>
  </si>
  <si>
    <t>Taryanto, S.Kep., Ns.</t>
  </si>
  <si>
    <t>NIP. 19791103 200501 1 010</t>
  </si>
  <si>
    <t>83,6%</t>
  </si>
  <si>
    <t>Kepuasan Pelanggan. (≥ 83,6%)</t>
  </si>
  <si>
    <t>49,35 Menit</t>
  </si>
  <si>
    <t>Waktu tunggu di rawat jalan. (≤ 49,35 menit)</t>
  </si>
  <si>
    <t xml:space="preserve">CAPAIAN SPM TRIWULAN 4 INSTALASI RAWAT JALAN </t>
  </si>
  <si>
    <t>NOVEMBER</t>
  </si>
  <si>
    <t>OKTOBER</t>
  </si>
  <si>
    <t>DESEMBER</t>
  </si>
  <si>
    <t>TRIWULAN 4</t>
  </si>
  <si>
    <t>Pada bulan Oktober, November &amp; Desember analisanya belum tercapai.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</si>
</sst>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 x14ac:knownFonts="1">
    <font>
      <sz val="11"/>
      <name val="Calibri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b/>
      <sz val="14"/>
      <color rgb="FF000000"/>
      <name val="Arial Narrow"/>
      <family val="2"/>
    </font>
    <font>
      <sz val="12"/>
      <color rgb="FF000000"/>
      <name val="Arial Narrow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indexed="8"/>
      <name val="Arial Narrow"/>
      <family val="2"/>
    </font>
    <font>
      <sz val="7"/>
      <color indexed="8"/>
      <name val="Arial Narrow"/>
      <family val="2"/>
    </font>
    <font>
      <sz val="11"/>
      <color rgb="FF000000"/>
      <name val="Arial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1" fontId="1" fillId="0" borderId="0" xfId="0" applyNumberFormat="1" applyFont="1" applyAlignment="1">
      <alignment horizontal="left" vertical="top"/>
    </xf>
    <xf numFmtId="0" fontId="2" fillId="0" borderId="0" xfId="0" applyFo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0" fontId="2" fillId="3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3" borderId="0" xfId="0" applyFont="1" applyFill="1" applyAlignment="1"/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2" fontId="0" fillId="0" borderId="0" xfId="0" applyNumberForma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9" fontId="2" fillId="3" borderId="2" xfId="0" applyNumberFormat="1" applyFont="1" applyFill="1" applyBorder="1" applyAlignment="1">
      <alignment horizontal="center" vertical="center" wrapText="1"/>
    </xf>
    <xf numFmtId="9" fontId="2" fillId="3" borderId="6" xfId="0" applyNumberFormat="1" applyFont="1" applyFill="1" applyBorder="1" applyAlignment="1">
      <alignment horizontal="center" vertical="center" wrapText="1"/>
    </xf>
    <xf numFmtId="9" fontId="2" fillId="3" borderId="9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top" wrapText="1"/>
    </xf>
    <xf numFmtId="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271124</xdr:colOff>
      <xdr:row>26</xdr:row>
      <xdr:rowOff>91336</xdr:rowOff>
    </xdr:from>
    <xdr:to>
      <xdr:col>20</xdr:col>
      <xdr:colOff>239763</xdr:colOff>
      <xdr:row>30</xdr:row>
      <xdr:rowOff>169624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B7CB368-52B7-A233-478B-52D76497D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  <a14:imgEffect>
                    <a14:artisticMarker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7460" y="9929487"/>
          <a:ext cx="1221241" cy="91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6"/>
  <sheetViews>
    <sheetView tabSelected="1" zoomScale="73" workbookViewId="0">
      <selection activeCell="E16" sqref="E16:E17"/>
    </sheetView>
  </sheetViews>
  <sheetFormatPr defaultColWidth="10" defaultRowHeight="16.5" x14ac:dyDescent="0.25"/>
  <cols>
    <col min="1" max="1" width="4.5703125" style="1" customWidth="1"/>
    <col min="2" max="2" width="7.7109375" style="2" customWidth="1"/>
    <col min="3" max="3" width="3.5703125" style="1" customWidth="1"/>
    <col min="4" max="4" width="21.140625" style="3" customWidth="1"/>
    <col min="5" max="5" width="19.85546875" style="1" customWidth="1"/>
    <col min="6" max="6" width="31.28515625" style="4" customWidth="1"/>
    <col min="7" max="12" width="9.42578125" style="4" customWidth="1"/>
    <col min="13" max="16" width="9.42578125" style="4" hidden="1" customWidth="1"/>
    <col min="17" max="17" width="9.42578125" style="5" hidden="1" customWidth="1"/>
    <col min="18" max="18" width="9.42578125" style="6" hidden="1" customWidth="1"/>
    <col min="19" max="20" width="9.42578125" style="6" customWidth="1"/>
    <col min="21" max="21" width="11.5703125" style="4" customWidth="1"/>
    <col min="22" max="22" width="25.5703125" style="7" customWidth="1"/>
    <col min="23" max="23" width="23" style="7" customWidth="1"/>
    <col min="35" max="35" width="11.5703125" customWidth="1"/>
  </cols>
  <sheetData>
    <row r="1" spans="1:35" ht="22.15" customHeight="1" x14ac:dyDescent="0.25">
      <c r="A1" s="36" t="s">
        <v>61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35" ht="22.1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35" ht="16.5" customHeight="1" x14ac:dyDescent="0.25">
      <c r="A3" s="61" t="s">
        <v>1</v>
      </c>
      <c r="B3" s="61" t="s">
        <v>2</v>
      </c>
      <c r="C3" s="54" t="s">
        <v>3</v>
      </c>
      <c r="D3" s="54"/>
      <c r="E3" s="54" t="s">
        <v>4</v>
      </c>
      <c r="F3" s="54" t="s">
        <v>5</v>
      </c>
      <c r="G3" s="55" t="s">
        <v>63</v>
      </c>
      <c r="H3" s="56"/>
      <c r="I3" s="55" t="s">
        <v>62</v>
      </c>
      <c r="J3" s="56"/>
      <c r="K3" s="55" t="s">
        <v>64</v>
      </c>
      <c r="L3" s="56"/>
      <c r="M3" s="55" t="s">
        <v>6</v>
      </c>
      <c r="N3" s="56"/>
      <c r="O3" s="55" t="s">
        <v>7</v>
      </c>
      <c r="P3" s="56"/>
      <c r="Q3" s="55" t="s">
        <v>8</v>
      </c>
      <c r="R3" s="56"/>
      <c r="S3" s="55" t="s">
        <v>65</v>
      </c>
      <c r="T3" s="56"/>
      <c r="U3" s="54" t="s">
        <v>9</v>
      </c>
      <c r="V3" s="54" t="s">
        <v>10</v>
      </c>
      <c r="W3" s="54" t="s">
        <v>11</v>
      </c>
    </row>
    <row r="4" spans="1:35" ht="1.9" customHeight="1" x14ac:dyDescent="0.25">
      <c r="A4" s="62"/>
      <c r="B4" s="62"/>
      <c r="C4" s="54"/>
      <c r="D4" s="54"/>
      <c r="E4" s="54"/>
      <c r="F4" s="54"/>
      <c r="G4" s="57"/>
      <c r="H4" s="58"/>
      <c r="I4" s="57"/>
      <c r="J4" s="58"/>
      <c r="K4" s="57"/>
      <c r="L4" s="58"/>
      <c r="M4" s="57"/>
      <c r="N4" s="58"/>
      <c r="O4" s="57"/>
      <c r="P4" s="58"/>
      <c r="Q4" s="57"/>
      <c r="R4" s="58"/>
      <c r="S4" s="57"/>
      <c r="T4" s="58"/>
      <c r="U4" s="54"/>
      <c r="V4" s="54"/>
      <c r="W4" s="54"/>
    </row>
    <row r="5" spans="1:35" ht="1.9" customHeight="1" x14ac:dyDescent="0.25">
      <c r="A5" s="62"/>
      <c r="B5" s="62"/>
      <c r="C5" s="54"/>
      <c r="D5" s="54"/>
      <c r="E5" s="54"/>
      <c r="F5" s="54"/>
      <c r="G5" s="57"/>
      <c r="H5" s="58"/>
      <c r="I5" s="57"/>
      <c r="J5" s="58"/>
      <c r="K5" s="57"/>
      <c r="L5" s="58"/>
      <c r="M5" s="57"/>
      <c r="N5" s="58"/>
      <c r="O5" s="57"/>
      <c r="P5" s="58"/>
      <c r="Q5" s="57"/>
      <c r="R5" s="58"/>
      <c r="S5" s="57"/>
      <c r="T5" s="58"/>
      <c r="U5" s="54"/>
      <c r="V5" s="54"/>
      <c r="W5" s="54"/>
    </row>
    <row r="6" spans="1:35" ht="27" customHeight="1" x14ac:dyDescent="0.25">
      <c r="A6" s="78"/>
      <c r="B6" s="62"/>
      <c r="C6" s="54"/>
      <c r="D6" s="54"/>
      <c r="E6" s="54"/>
      <c r="F6" s="54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  <c r="S6" s="59"/>
      <c r="T6" s="60"/>
      <c r="U6" s="54"/>
      <c r="V6" s="54"/>
      <c r="W6" s="54"/>
    </row>
    <row r="7" spans="1:35" ht="1.9" customHeight="1" x14ac:dyDescent="0.25">
      <c r="A7" s="8"/>
      <c r="B7" s="63"/>
      <c r="C7" s="8"/>
      <c r="D7" s="9"/>
      <c r="E7" s="9"/>
      <c r="F7" s="79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10"/>
      <c r="W7" s="10"/>
    </row>
    <row r="8" spans="1:35" ht="52.5" customHeight="1" x14ac:dyDescent="0.25">
      <c r="A8" s="46">
        <v>1</v>
      </c>
      <c r="B8" s="83" t="s">
        <v>12</v>
      </c>
      <c r="C8" s="46">
        <v>1</v>
      </c>
      <c r="D8" s="81" t="s">
        <v>13</v>
      </c>
      <c r="E8" s="73">
        <v>1</v>
      </c>
      <c r="F8" s="11" t="s">
        <v>14</v>
      </c>
      <c r="G8" s="26">
        <v>401</v>
      </c>
      <c r="H8" s="52">
        <f>G8/G9*100</f>
        <v>99.012345679012341</v>
      </c>
      <c r="I8" s="26">
        <v>403</v>
      </c>
      <c r="J8" s="52">
        <f>I8/I9*100</f>
        <v>99.506172839506164</v>
      </c>
      <c r="K8" s="26">
        <v>350</v>
      </c>
      <c r="L8" s="52">
        <f>K8/K9*100</f>
        <v>97.222222222222214</v>
      </c>
      <c r="M8" s="26">
        <v>0</v>
      </c>
      <c r="N8" s="52" t="e">
        <f>M8/M9*100</f>
        <v>#DIV/0!</v>
      </c>
      <c r="O8" s="26">
        <v>0</v>
      </c>
      <c r="P8" s="52" t="e">
        <f>O8/O9*100</f>
        <v>#DIV/0!</v>
      </c>
      <c r="Q8" s="26">
        <v>0</v>
      </c>
      <c r="R8" s="52" t="e">
        <f>Q8/Q9*100</f>
        <v>#DIV/0!</v>
      </c>
      <c r="S8" s="26">
        <f>G8+I8+K8+M8+O8+Q8</f>
        <v>1154</v>
      </c>
      <c r="T8" s="52">
        <f>S8/S9*100</f>
        <v>98.632478632478637</v>
      </c>
      <c r="U8" s="29" t="s">
        <v>15</v>
      </c>
      <c r="V8" s="41" t="s">
        <v>66</v>
      </c>
      <c r="W8" s="38" t="s">
        <v>16</v>
      </c>
      <c r="AI8" s="25"/>
    </row>
    <row r="9" spans="1:35" ht="36" customHeight="1" x14ac:dyDescent="0.25">
      <c r="A9" s="47"/>
      <c r="B9" s="84"/>
      <c r="C9" s="47"/>
      <c r="D9" s="81"/>
      <c r="E9" s="74"/>
      <c r="F9" s="11" t="s">
        <v>17</v>
      </c>
      <c r="G9" s="26">
        <v>405</v>
      </c>
      <c r="H9" s="53"/>
      <c r="I9" s="26">
        <v>405</v>
      </c>
      <c r="J9" s="53"/>
      <c r="K9" s="26">
        <v>360</v>
      </c>
      <c r="L9" s="53"/>
      <c r="M9" s="26">
        <v>0</v>
      </c>
      <c r="N9" s="53"/>
      <c r="O9" s="26">
        <v>0</v>
      </c>
      <c r="P9" s="53"/>
      <c r="Q9" s="26">
        <v>0</v>
      </c>
      <c r="R9" s="53"/>
      <c r="S9" s="26">
        <f t="shared" ref="S9:S23" si="0">G9+I9+K9+M9+O9+Q9</f>
        <v>1170</v>
      </c>
      <c r="T9" s="53"/>
      <c r="U9" s="30"/>
      <c r="V9" s="42"/>
      <c r="W9" s="38"/>
    </row>
    <row r="10" spans="1:35" ht="15" customHeight="1" x14ac:dyDescent="0.25">
      <c r="A10" s="46"/>
      <c r="B10" s="83"/>
      <c r="C10" s="46">
        <v>2</v>
      </c>
      <c r="D10" s="81" t="s">
        <v>18</v>
      </c>
      <c r="E10" s="43">
        <v>1</v>
      </c>
      <c r="F10" s="11" t="s">
        <v>19</v>
      </c>
      <c r="G10" s="26">
        <v>27</v>
      </c>
      <c r="H10" s="26">
        <v>27</v>
      </c>
      <c r="I10" s="26">
        <v>26</v>
      </c>
      <c r="J10" s="26">
        <v>26</v>
      </c>
      <c r="K10" s="26">
        <v>25</v>
      </c>
      <c r="L10" s="26">
        <v>25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f t="shared" si="0"/>
        <v>78</v>
      </c>
      <c r="T10" s="64">
        <f>SUM(S10:S13)/312*100</f>
        <v>100</v>
      </c>
      <c r="U10" s="64" t="s">
        <v>20</v>
      </c>
      <c r="V10" s="66" t="s">
        <v>21</v>
      </c>
      <c r="W10" s="66" t="s">
        <v>22</v>
      </c>
    </row>
    <row r="11" spans="1:35" ht="15" customHeight="1" x14ac:dyDescent="0.25">
      <c r="A11" s="72"/>
      <c r="B11" s="85"/>
      <c r="C11" s="72"/>
      <c r="D11" s="81"/>
      <c r="E11" s="44"/>
      <c r="F11" s="11" t="s">
        <v>23</v>
      </c>
      <c r="G11" s="26">
        <v>27</v>
      </c>
      <c r="H11" s="26">
        <v>27</v>
      </c>
      <c r="I11" s="26">
        <v>26</v>
      </c>
      <c r="J11" s="26">
        <v>26</v>
      </c>
      <c r="K11" s="26">
        <v>25</v>
      </c>
      <c r="L11" s="26">
        <v>25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f t="shared" si="0"/>
        <v>78</v>
      </c>
      <c r="T11" s="65"/>
      <c r="U11" s="65"/>
      <c r="V11" s="67"/>
      <c r="W11" s="67"/>
    </row>
    <row r="12" spans="1:35" ht="15" customHeight="1" x14ac:dyDescent="0.25">
      <c r="A12" s="72"/>
      <c r="B12" s="85"/>
      <c r="C12" s="72"/>
      <c r="D12" s="81"/>
      <c r="E12" s="44"/>
      <c r="F12" s="11" t="s">
        <v>24</v>
      </c>
      <c r="G12" s="26">
        <v>27</v>
      </c>
      <c r="H12" s="26">
        <v>27</v>
      </c>
      <c r="I12" s="26">
        <v>26</v>
      </c>
      <c r="J12" s="26">
        <v>26</v>
      </c>
      <c r="K12" s="26">
        <v>25</v>
      </c>
      <c r="L12" s="26">
        <v>25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f t="shared" si="0"/>
        <v>78</v>
      </c>
      <c r="T12" s="65"/>
      <c r="U12" s="65"/>
      <c r="V12" s="67"/>
      <c r="W12" s="67"/>
    </row>
    <row r="13" spans="1:35" ht="51" customHeight="1" x14ac:dyDescent="0.25">
      <c r="A13" s="47"/>
      <c r="B13" s="84"/>
      <c r="C13" s="72"/>
      <c r="D13" s="81"/>
      <c r="E13" s="45"/>
      <c r="F13" s="11" t="s">
        <v>25</v>
      </c>
      <c r="G13" s="26">
        <v>27</v>
      </c>
      <c r="H13" s="26">
        <v>27</v>
      </c>
      <c r="I13" s="26">
        <v>26</v>
      </c>
      <c r="J13" s="26">
        <v>26</v>
      </c>
      <c r="K13" s="26">
        <v>25</v>
      </c>
      <c r="L13" s="26">
        <v>25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f t="shared" si="0"/>
        <v>78</v>
      </c>
      <c r="T13" s="53"/>
      <c r="U13" s="65"/>
      <c r="V13" s="68"/>
      <c r="W13" s="68"/>
    </row>
    <row r="14" spans="1:35" ht="47.25" x14ac:dyDescent="0.25">
      <c r="A14" s="39"/>
      <c r="B14" s="50"/>
      <c r="C14" s="39">
        <v>3</v>
      </c>
      <c r="D14" s="71" t="s">
        <v>26</v>
      </c>
      <c r="E14" s="76">
        <v>1</v>
      </c>
      <c r="F14" s="12" t="s">
        <v>27</v>
      </c>
      <c r="G14" s="27">
        <v>401</v>
      </c>
      <c r="H14" s="48">
        <f>G14/G15*100</f>
        <v>100</v>
      </c>
      <c r="I14" s="27">
        <v>403</v>
      </c>
      <c r="J14" s="48">
        <f>I14/I15*100</f>
        <v>100</v>
      </c>
      <c r="K14" s="27">
        <v>350</v>
      </c>
      <c r="L14" s="48">
        <f>K14/K15*100</f>
        <v>100</v>
      </c>
      <c r="M14" s="27">
        <v>0</v>
      </c>
      <c r="N14" s="48" t="e">
        <f>M14/M15*100</f>
        <v>#DIV/0!</v>
      </c>
      <c r="O14" s="27">
        <v>0</v>
      </c>
      <c r="P14" s="48" t="e">
        <f>O14/O15*100</f>
        <v>#DIV/0!</v>
      </c>
      <c r="Q14" s="27">
        <v>0</v>
      </c>
      <c r="R14" s="48" t="e">
        <f>Q14/Q15*100</f>
        <v>#DIV/0!</v>
      </c>
      <c r="S14" s="26">
        <f t="shared" si="0"/>
        <v>1154</v>
      </c>
      <c r="T14" s="48">
        <f>S14/S15*100</f>
        <v>100</v>
      </c>
      <c r="U14" s="48" t="s">
        <v>20</v>
      </c>
      <c r="V14" s="41" t="s">
        <v>28</v>
      </c>
      <c r="W14" s="41" t="s">
        <v>29</v>
      </c>
    </row>
    <row r="15" spans="1:35" ht="47.25" x14ac:dyDescent="0.25">
      <c r="A15" s="40"/>
      <c r="B15" s="51"/>
      <c r="C15" s="40"/>
      <c r="D15" s="71"/>
      <c r="E15" s="77"/>
      <c r="F15" s="12" t="s">
        <v>30</v>
      </c>
      <c r="G15" s="27">
        <v>401</v>
      </c>
      <c r="H15" s="49"/>
      <c r="I15" s="27">
        <v>403</v>
      </c>
      <c r="J15" s="49"/>
      <c r="K15" s="27">
        <v>350</v>
      </c>
      <c r="L15" s="49"/>
      <c r="M15" s="27">
        <v>0</v>
      </c>
      <c r="N15" s="49"/>
      <c r="O15" s="27">
        <v>0</v>
      </c>
      <c r="P15" s="49"/>
      <c r="Q15" s="27">
        <v>0</v>
      </c>
      <c r="R15" s="49"/>
      <c r="S15" s="26">
        <f t="shared" si="0"/>
        <v>1154</v>
      </c>
      <c r="T15" s="49"/>
      <c r="U15" s="49"/>
      <c r="V15" s="69"/>
      <c r="W15" s="69"/>
    </row>
    <row r="16" spans="1:35" s="13" customFormat="1" ht="63" customHeight="1" x14ac:dyDescent="0.25">
      <c r="A16" s="39"/>
      <c r="B16" s="50"/>
      <c r="C16" s="46">
        <v>4</v>
      </c>
      <c r="D16" s="71" t="s">
        <v>60</v>
      </c>
      <c r="E16" s="80" t="s">
        <v>59</v>
      </c>
      <c r="F16" s="11" t="s">
        <v>31</v>
      </c>
      <c r="G16" s="34">
        <v>10522</v>
      </c>
      <c r="H16" s="64">
        <f>G16/G17</f>
        <v>31.788519637462237</v>
      </c>
      <c r="I16" s="26">
        <v>9980</v>
      </c>
      <c r="J16" s="64">
        <f>I16/I17</f>
        <v>33.156146179401993</v>
      </c>
      <c r="K16" s="26">
        <v>9980</v>
      </c>
      <c r="L16" s="64">
        <f>K16/K17</f>
        <v>33.156146179401993</v>
      </c>
      <c r="M16" s="26">
        <v>0</v>
      </c>
      <c r="N16" s="64" t="e">
        <f>M16/M17</f>
        <v>#DIV/0!</v>
      </c>
      <c r="O16" s="26">
        <v>0</v>
      </c>
      <c r="P16" s="64" t="e">
        <f>O16/O17</f>
        <v>#DIV/0!</v>
      </c>
      <c r="Q16" s="26">
        <v>0</v>
      </c>
      <c r="R16" s="64" t="e">
        <f>Q16/Q17</f>
        <v>#DIV/0!</v>
      </c>
      <c r="S16" s="26">
        <f t="shared" si="0"/>
        <v>30482</v>
      </c>
      <c r="T16" s="64">
        <f>S16/S17</f>
        <v>32.670953912111472</v>
      </c>
      <c r="U16" s="29" t="s">
        <v>20</v>
      </c>
      <c r="V16" s="66" t="s">
        <v>32</v>
      </c>
      <c r="W16" s="66" t="s">
        <v>33</v>
      </c>
    </row>
    <row r="17" spans="1:23" ht="31.5" x14ac:dyDescent="0.25">
      <c r="A17" s="40"/>
      <c r="B17" s="51"/>
      <c r="C17" s="47"/>
      <c r="D17" s="71"/>
      <c r="E17" s="80"/>
      <c r="F17" s="12" t="s">
        <v>34</v>
      </c>
      <c r="G17" s="28">
        <v>331</v>
      </c>
      <c r="H17" s="53"/>
      <c r="I17" s="27">
        <v>301</v>
      </c>
      <c r="J17" s="53"/>
      <c r="K17" s="27">
        <v>301</v>
      </c>
      <c r="L17" s="53"/>
      <c r="M17" s="27">
        <v>0</v>
      </c>
      <c r="N17" s="53"/>
      <c r="O17" s="27">
        <v>0</v>
      </c>
      <c r="P17" s="53"/>
      <c r="Q17" s="27">
        <v>0</v>
      </c>
      <c r="R17" s="53"/>
      <c r="S17" s="26">
        <f t="shared" si="0"/>
        <v>933</v>
      </c>
      <c r="T17" s="53"/>
      <c r="U17" s="30"/>
      <c r="V17" s="68"/>
      <c r="W17" s="68"/>
    </row>
    <row r="18" spans="1:23" s="13" customFormat="1" ht="47.25" x14ac:dyDescent="0.25">
      <c r="A18" s="46"/>
      <c r="B18" s="83"/>
      <c r="C18" s="46">
        <v>5</v>
      </c>
      <c r="D18" s="81" t="s">
        <v>58</v>
      </c>
      <c r="E18" s="73" t="s">
        <v>57</v>
      </c>
      <c r="F18" s="11" t="s">
        <v>35</v>
      </c>
      <c r="G18" s="26">
        <v>211</v>
      </c>
      <c r="H18" s="64">
        <f>G18/G19*100</f>
        <v>100</v>
      </c>
      <c r="I18" s="26">
        <v>190</v>
      </c>
      <c r="J18" s="64">
        <f>I18/I19*100</f>
        <v>100</v>
      </c>
      <c r="K18" s="26">
        <v>194</v>
      </c>
      <c r="L18" s="64">
        <f>K18/K19*100</f>
        <v>98.979591836734699</v>
      </c>
      <c r="M18" s="26">
        <v>0</v>
      </c>
      <c r="N18" s="64" t="e">
        <f>M18/M19*100</f>
        <v>#DIV/0!</v>
      </c>
      <c r="O18" s="26">
        <v>0</v>
      </c>
      <c r="P18" s="64" t="e">
        <f>O18/O19*100</f>
        <v>#DIV/0!</v>
      </c>
      <c r="Q18" s="26">
        <v>0</v>
      </c>
      <c r="R18" s="64" t="e">
        <f>Q18/Q19*100</f>
        <v>#DIV/0!</v>
      </c>
      <c r="S18" s="26">
        <f t="shared" si="0"/>
        <v>595</v>
      </c>
      <c r="T18" s="64">
        <f>S18/S19*100</f>
        <v>99.664991624790616</v>
      </c>
      <c r="U18" s="29" t="s">
        <v>36</v>
      </c>
      <c r="V18" s="66" t="s">
        <v>37</v>
      </c>
      <c r="W18" s="66" t="s">
        <v>38</v>
      </c>
    </row>
    <row r="19" spans="1:23" s="13" customFormat="1" ht="31.5" x14ac:dyDescent="0.25">
      <c r="A19" s="47"/>
      <c r="B19" s="84"/>
      <c r="C19" s="47"/>
      <c r="D19" s="81"/>
      <c r="E19" s="73"/>
      <c r="F19" s="11" t="s">
        <v>39</v>
      </c>
      <c r="G19" s="26">
        <v>211</v>
      </c>
      <c r="H19" s="53"/>
      <c r="I19" s="26">
        <v>190</v>
      </c>
      <c r="J19" s="53"/>
      <c r="K19" s="26">
        <v>196</v>
      </c>
      <c r="L19" s="53"/>
      <c r="M19" s="26">
        <v>0</v>
      </c>
      <c r="N19" s="53"/>
      <c r="O19" s="26">
        <v>0</v>
      </c>
      <c r="P19" s="53"/>
      <c r="Q19" s="26">
        <v>0</v>
      </c>
      <c r="R19" s="53"/>
      <c r="S19" s="26">
        <f t="shared" si="0"/>
        <v>597</v>
      </c>
      <c r="T19" s="53"/>
      <c r="U19" s="30"/>
      <c r="V19" s="68"/>
      <c r="W19" s="68"/>
    </row>
    <row r="20" spans="1:23" s="13" customFormat="1" ht="52.5" customHeight="1" x14ac:dyDescent="0.25">
      <c r="A20" s="39"/>
      <c r="B20" s="50"/>
      <c r="C20" s="14">
        <v>6</v>
      </c>
      <c r="D20" s="41" t="s">
        <v>40</v>
      </c>
      <c r="E20" s="31" t="s">
        <v>41</v>
      </c>
      <c r="F20" s="12" t="s">
        <v>42</v>
      </c>
      <c r="G20" s="27">
        <v>61</v>
      </c>
      <c r="H20" s="64">
        <f>G20/G21*100</f>
        <v>71.764705882352942</v>
      </c>
      <c r="I20" s="27">
        <v>55</v>
      </c>
      <c r="J20" s="64">
        <f>I20/I21*100</f>
        <v>61.111111111111114</v>
      </c>
      <c r="K20" s="35">
        <v>82</v>
      </c>
      <c r="L20" s="64">
        <f>K20/K21*100</f>
        <v>85.416666666666657</v>
      </c>
      <c r="M20" s="27">
        <v>0</v>
      </c>
      <c r="N20" s="64" t="e">
        <f>M20/M21*100</f>
        <v>#DIV/0!</v>
      </c>
      <c r="O20" s="27">
        <v>0</v>
      </c>
      <c r="P20" s="64" t="e">
        <f>O20/O21*100</f>
        <v>#DIV/0!</v>
      </c>
      <c r="Q20" s="27">
        <v>0</v>
      </c>
      <c r="R20" s="64" t="e">
        <f>Q20/Q21*100</f>
        <v>#DIV/0!</v>
      </c>
      <c r="S20" s="26">
        <f t="shared" si="0"/>
        <v>198</v>
      </c>
      <c r="T20" s="64">
        <f>S20/S21*100</f>
        <v>73.062730627306266</v>
      </c>
      <c r="U20" s="48" t="s">
        <v>36</v>
      </c>
      <c r="V20" s="41" t="s">
        <v>43</v>
      </c>
      <c r="W20" s="41" t="s">
        <v>44</v>
      </c>
    </row>
    <row r="21" spans="1:23" s="13" customFormat="1" ht="34.5" customHeight="1" x14ac:dyDescent="0.25">
      <c r="A21" s="75"/>
      <c r="B21" s="82"/>
      <c r="C21" s="15"/>
      <c r="D21" s="69"/>
      <c r="E21" s="32"/>
      <c r="F21" s="12" t="s">
        <v>45</v>
      </c>
      <c r="G21" s="27">
        <v>85</v>
      </c>
      <c r="H21" s="53"/>
      <c r="I21" s="27">
        <v>90</v>
      </c>
      <c r="J21" s="53"/>
      <c r="K21" s="35">
        <v>96</v>
      </c>
      <c r="L21" s="53"/>
      <c r="M21" s="27">
        <v>0</v>
      </c>
      <c r="N21" s="53"/>
      <c r="O21" s="27">
        <v>0</v>
      </c>
      <c r="P21" s="53"/>
      <c r="Q21" s="27">
        <v>0</v>
      </c>
      <c r="R21" s="53"/>
      <c r="S21" s="26">
        <f t="shared" si="0"/>
        <v>271</v>
      </c>
      <c r="T21" s="53"/>
      <c r="U21" s="49"/>
      <c r="V21" s="69"/>
      <c r="W21" s="69"/>
    </row>
    <row r="22" spans="1:23" s="13" customFormat="1" ht="63" x14ac:dyDescent="0.25">
      <c r="A22" s="75"/>
      <c r="B22" s="82"/>
      <c r="C22" s="14"/>
      <c r="D22" s="16" t="s">
        <v>46</v>
      </c>
      <c r="E22" s="33" t="s">
        <v>41</v>
      </c>
      <c r="F22" s="12" t="s">
        <v>47</v>
      </c>
      <c r="G22" s="27">
        <v>44</v>
      </c>
      <c r="H22" s="64">
        <f>G22/G23*100</f>
        <v>97.777777777777771</v>
      </c>
      <c r="I22" s="27">
        <v>53</v>
      </c>
      <c r="J22" s="64">
        <f>I22/I23*100</f>
        <v>98.148148148148152</v>
      </c>
      <c r="K22" s="35">
        <v>35</v>
      </c>
      <c r="L22" s="64">
        <f>K22/K23*100</f>
        <v>97.222222222222214</v>
      </c>
      <c r="M22" s="27">
        <v>0</v>
      </c>
      <c r="N22" s="64" t="e">
        <f>M22/M23*100</f>
        <v>#DIV/0!</v>
      </c>
      <c r="O22" s="27">
        <v>0</v>
      </c>
      <c r="P22" s="64" t="e">
        <f>O22/O23*100</f>
        <v>#DIV/0!</v>
      </c>
      <c r="Q22" s="27">
        <v>0</v>
      </c>
      <c r="R22" s="64" t="e">
        <f>Q22/Q23*100</f>
        <v>#DIV/0!</v>
      </c>
      <c r="S22" s="26">
        <f t="shared" si="0"/>
        <v>132</v>
      </c>
      <c r="T22" s="64">
        <f>S22/S23*100</f>
        <v>97.777777777777771</v>
      </c>
      <c r="U22" s="70" t="s">
        <v>20</v>
      </c>
      <c r="V22" s="41" t="s">
        <v>48</v>
      </c>
      <c r="W22" s="41" t="s">
        <v>49</v>
      </c>
    </row>
    <row r="23" spans="1:23" s="13" customFormat="1" ht="31.5" x14ac:dyDescent="0.25">
      <c r="A23" s="15"/>
      <c r="B23" s="17"/>
      <c r="C23" s="15"/>
      <c r="D23" s="18"/>
      <c r="E23" s="15"/>
      <c r="F23" s="12" t="s">
        <v>50</v>
      </c>
      <c r="G23" s="27">
        <v>45</v>
      </c>
      <c r="H23" s="53"/>
      <c r="I23" s="27">
        <v>54</v>
      </c>
      <c r="J23" s="53"/>
      <c r="K23" s="35">
        <v>36</v>
      </c>
      <c r="L23" s="53"/>
      <c r="M23" s="27">
        <v>0</v>
      </c>
      <c r="N23" s="53"/>
      <c r="O23" s="27">
        <v>0</v>
      </c>
      <c r="P23" s="53"/>
      <c r="Q23" s="27">
        <v>0</v>
      </c>
      <c r="R23" s="53"/>
      <c r="S23" s="26">
        <f t="shared" si="0"/>
        <v>135</v>
      </c>
      <c r="T23" s="53"/>
      <c r="U23" s="49"/>
      <c r="V23" s="69"/>
      <c r="W23" s="69"/>
    </row>
    <row r="24" spans="1:23" x14ac:dyDescent="0.25">
      <c r="A24" s="19"/>
      <c r="T24" s="20"/>
    </row>
    <row r="25" spans="1:23" x14ac:dyDescent="0.25">
      <c r="J25" s="4" t="s">
        <v>51</v>
      </c>
      <c r="T25" s="21" t="s">
        <v>52</v>
      </c>
      <c r="V25" s="19"/>
    </row>
    <row r="26" spans="1:23" x14ac:dyDescent="0.25">
      <c r="B26" s="3"/>
      <c r="G26"/>
      <c r="H26"/>
      <c r="N26"/>
      <c r="O26"/>
      <c r="P26"/>
      <c r="Q26"/>
      <c r="R26"/>
      <c r="S26" s="4"/>
      <c r="T26" s="21" t="s">
        <v>53</v>
      </c>
      <c r="V26" s="19"/>
    </row>
    <row r="27" spans="1:23" x14ac:dyDescent="0.25">
      <c r="B27" s="3"/>
      <c r="G27"/>
      <c r="H27"/>
      <c r="N27"/>
      <c r="O27"/>
      <c r="P27"/>
      <c r="T27" s="21" t="s">
        <v>54</v>
      </c>
      <c r="U27" s="22"/>
      <c r="V27" s="4"/>
    </row>
    <row r="28" spans="1:23" x14ac:dyDescent="0.25">
      <c r="B28" s="3"/>
      <c r="G28"/>
      <c r="H28"/>
      <c r="N28"/>
      <c r="O28"/>
      <c r="P28"/>
      <c r="T28" s="21"/>
      <c r="U28" s="22"/>
      <c r="V28" s="4"/>
    </row>
    <row r="29" spans="1:23" x14ac:dyDescent="0.25">
      <c r="B29" s="3"/>
      <c r="G29"/>
      <c r="H29"/>
      <c r="N29"/>
      <c r="O29"/>
      <c r="P29"/>
      <c r="T29"/>
      <c r="U29" s="22"/>
      <c r="V29" s="4"/>
    </row>
    <row r="30" spans="1:23" ht="16.5" customHeight="1" x14ac:dyDescent="0.25">
      <c r="B30" s="3"/>
      <c r="G30"/>
      <c r="H30"/>
      <c r="N30"/>
      <c r="O30"/>
      <c r="P30"/>
      <c r="T30" s="21"/>
      <c r="U30" s="22"/>
      <c r="V30" s="4"/>
    </row>
    <row r="31" spans="1:23" x14ac:dyDescent="0.25">
      <c r="B31" s="3"/>
      <c r="G31"/>
      <c r="H31"/>
      <c r="N31"/>
      <c r="O31"/>
      <c r="P31"/>
      <c r="T31" s="23" t="s">
        <v>55</v>
      </c>
      <c r="U31" s="22"/>
      <c r="V31" s="4"/>
    </row>
    <row r="32" spans="1:23" x14ac:dyDescent="0.25">
      <c r="B32" s="3"/>
      <c r="G32"/>
      <c r="H32"/>
      <c r="N32"/>
      <c r="O32"/>
      <c r="P32"/>
      <c r="T32" s="21" t="s">
        <v>56</v>
      </c>
      <c r="U32" s="24"/>
      <c r="V32" s="4"/>
    </row>
    <row r="33" spans="2:22" x14ac:dyDescent="0.25">
      <c r="B33" s="3"/>
      <c r="G33"/>
      <c r="H33"/>
      <c r="N33"/>
      <c r="O33"/>
      <c r="P33"/>
      <c r="T33"/>
      <c r="U33" s="22"/>
      <c r="V33" s="4"/>
    </row>
    <row r="34" spans="2:22" x14ac:dyDescent="0.25">
      <c r="B34" s="3"/>
    </row>
    <row r="35" spans="2:22" x14ac:dyDescent="0.25">
      <c r="B35" s="3"/>
    </row>
    <row r="36" spans="2:22" x14ac:dyDescent="0.25">
      <c r="B36" s="3"/>
    </row>
    <row r="37" spans="2:22" x14ac:dyDescent="0.25">
      <c r="B37" s="3"/>
    </row>
    <row r="38" spans="2:22" x14ac:dyDescent="0.25">
      <c r="B38" s="3"/>
    </row>
    <row r="39" spans="2:22" x14ac:dyDescent="0.25">
      <c r="B39" s="3"/>
    </row>
    <row r="40" spans="2:22" x14ac:dyDescent="0.25">
      <c r="B40" s="3"/>
    </row>
    <row r="41" spans="2:22" x14ac:dyDescent="0.25">
      <c r="B41" s="3"/>
    </row>
    <row r="42" spans="2:22" x14ac:dyDescent="0.25">
      <c r="B42" s="3"/>
    </row>
    <row r="43" spans="2:22" x14ac:dyDescent="0.25">
      <c r="B43" s="3"/>
    </row>
    <row r="44" spans="2:22" x14ac:dyDescent="0.25">
      <c r="B44" s="3"/>
    </row>
    <row r="45" spans="2:22" x14ac:dyDescent="0.25">
      <c r="B45" s="3"/>
    </row>
    <row r="46" spans="2:22" x14ac:dyDescent="0.25">
      <c r="B46" s="3"/>
    </row>
    <row r="47" spans="2:22" x14ac:dyDescent="0.25">
      <c r="B47" s="3"/>
    </row>
    <row r="48" spans="2:2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</sheetData>
  <mergeCells count="106">
    <mergeCell ref="V18:V19"/>
    <mergeCell ref="L18:L19"/>
    <mergeCell ref="P18:P19"/>
    <mergeCell ref="J18:J19"/>
    <mergeCell ref="L8:L9"/>
    <mergeCell ref="T18:T19"/>
    <mergeCell ref="C18:C19"/>
    <mergeCell ref="V20:V21"/>
    <mergeCell ref="P22:P23"/>
    <mergeCell ref="R22:R23"/>
    <mergeCell ref="R18:R19"/>
    <mergeCell ref="V22:V23"/>
    <mergeCell ref="N20:N21"/>
    <mergeCell ref="D10:D13"/>
    <mergeCell ref="N22:N23"/>
    <mergeCell ref="N18:N19"/>
    <mergeCell ref="N8:N9"/>
    <mergeCell ref="W16:W17"/>
    <mergeCell ref="C3:D6"/>
    <mergeCell ref="S3:T6"/>
    <mergeCell ref="D8:D9"/>
    <mergeCell ref="U14:U15"/>
    <mergeCell ref="R14:R15"/>
    <mergeCell ref="P14:P15"/>
    <mergeCell ref="N14:N15"/>
    <mergeCell ref="W20:W21"/>
    <mergeCell ref="H8:H9"/>
    <mergeCell ref="R20:R21"/>
    <mergeCell ref="P20:P21"/>
    <mergeCell ref="T14:T15"/>
    <mergeCell ref="V14:V15"/>
    <mergeCell ref="T20:T21"/>
    <mergeCell ref="U20:U21"/>
    <mergeCell ref="D16:D17"/>
    <mergeCell ref="W10:W13"/>
    <mergeCell ref="W14:W15"/>
    <mergeCell ref="O3:P6"/>
    <mergeCell ref="V16:V17"/>
    <mergeCell ref="T16:T17"/>
    <mergeCell ref="W3:W6"/>
    <mergeCell ref="W18:W19"/>
    <mergeCell ref="A10:A13"/>
    <mergeCell ref="A20:A22"/>
    <mergeCell ref="J8:J9"/>
    <mergeCell ref="E14:E15"/>
    <mergeCell ref="A3:A6"/>
    <mergeCell ref="F3:F7"/>
    <mergeCell ref="L22:L23"/>
    <mergeCell ref="E16:E17"/>
    <mergeCell ref="D18:D19"/>
    <mergeCell ref="H22:H23"/>
    <mergeCell ref="B20:B22"/>
    <mergeCell ref="J22:J23"/>
    <mergeCell ref="H16:H17"/>
    <mergeCell ref="E18:E19"/>
    <mergeCell ref="B18:B19"/>
    <mergeCell ref="B10:B13"/>
    <mergeCell ref="B8:B9"/>
    <mergeCell ref="W22:W23"/>
    <mergeCell ref="T22:T23"/>
    <mergeCell ref="U22:U23"/>
    <mergeCell ref="A8:A9"/>
    <mergeCell ref="H18:H19"/>
    <mergeCell ref="N16:N17"/>
    <mergeCell ref="A16:A17"/>
    <mergeCell ref="B16:B17"/>
    <mergeCell ref="C16:C17"/>
    <mergeCell ref="T8:T9"/>
    <mergeCell ref="D14:D15"/>
    <mergeCell ref="C10:C13"/>
    <mergeCell ref="E8:E9"/>
    <mergeCell ref="R16:R17"/>
    <mergeCell ref="P16:P17"/>
    <mergeCell ref="H14:H15"/>
    <mergeCell ref="L16:L17"/>
    <mergeCell ref="R8:R9"/>
    <mergeCell ref="A18:A19"/>
    <mergeCell ref="J16:J17"/>
    <mergeCell ref="D20:D21"/>
    <mergeCell ref="H20:H21"/>
    <mergeCell ref="J20:J21"/>
    <mergeCell ref="L20:L21"/>
    <mergeCell ref="A1:W1"/>
    <mergeCell ref="A2:W2"/>
    <mergeCell ref="W8:W9"/>
    <mergeCell ref="C14:C15"/>
    <mergeCell ref="V8:V9"/>
    <mergeCell ref="E10:E13"/>
    <mergeCell ref="C8:C9"/>
    <mergeCell ref="J14:J15"/>
    <mergeCell ref="L14:L15"/>
    <mergeCell ref="A14:A15"/>
    <mergeCell ref="B14:B15"/>
    <mergeCell ref="P8:P9"/>
    <mergeCell ref="U3:U6"/>
    <mergeCell ref="E3:E6"/>
    <mergeCell ref="K3:L6"/>
    <mergeCell ref="I3:J6"/>
    <mergeCell ref="G3:H6"/>
    <mergeCell ref="M3:N6"/>
    <mergeCell ref="Q3:R6"/>
    <mergeCell ref="V3:V6"/>
    <mergeCell ref="B3:B7"/>
    <mergeCell ref="T10:T13"/>
    <mergeCell ref="U10:U13"/>
    <mergeCell ref="V10:V13"/>
  </mergeCells>
  <pageMargins left="0.9055118110236221" right="0.70866141732283472" top="0.35433070866141736" bottom="0.35433070866141736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OKT-DES</vt:lpstr>
      <vt:lpstr>'OKT-DES'!Print_Area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Taryanto Lenovo</cp:lastModifiedBy>
  <cp:lastPrinted>2024-07-10T03:10:48Z</cp:lastPrinted>
  <dcterms:created xsi:type="dcterms:W3CDTF">2024-03-04T06:34:34Z</dcterms:created>
  <dcterms:modified xsi:type="dcterms:W3CDTF">2025-01-07T16:38:47Z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305ffd4f616044619f5d811d445425f7</vt:lpwstr>
  </property>
</Properties>
</file>