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umahan Kawasan Permukiman dan Perhubungan\"/>
    </mc:Choice>
  </mc:AlternateContent>
  <xr:revisionPtr revIDLastSave="0" documentId="13_ncr:1_{BF45146D-A016-45EC-BDA6-80F504318BC0}" xr6:coauthVersionLast="47" xr6:coauthVersionMax="47" xr10:uidLastSave="{00000000-0000-0000-0000-000000000000}"/>
  <bookViews>
    <workbookView xWindow="-110" yWindow="-110" windowWidth="19420" windowHeight="10420" xr2:uid="{E3648040-8CE5-4A06-A616-B173B88F2FD4}"/>
  </bookViews>
  <sheets>
    <sheet name="T8.1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V10" i="1"/>
  <c r="K11" i="1"/>
  <c r="V11" i="1"/>
  <c r="E12" i="1"/>
  <c r="G12" i="1"/>
  <c r="I12" i="1"/>
  <c r="V12" i="1"/>
  <c r="K13" i="1"/>
  <c r="V13" i="1"/>
  <c r="K14" i="1"/>
  <c r="V14" i="1"/>
  <c r="E15" i="1"/>
  <c r="F15" i="1"/>
  <c r="F12" i="1" s="1"/>
  <c r="G15" i="1"/>
  <c r="H15" i="1"/>
  <c r="H12" i="1" s="1"/>
  <c r="S19" i="1" s="1"/>
  <c r="I15" i="1"/>
  <c r="J15" i="1"/>
  <c r="J12" i="1" s="1"/>
  <c r="U19" i="1" s="1"/>
  <c r="K15" i="1"/>
  <c r="V15" i="1"/>
  <c r="K16" i="1"/>
  <c r="V16" i="1"/>
  <c r="K17" i="1"/>
  <c r="V17" i="1"/>
  <c r="P19" i="1"/>
  <c r="R19" i="1"/>
  <c r="T19" i="1"/>
  <c r="K12" i="1" l="1"/>
  <c r="V19" i="1" s="1"/>
  <c r="Q19" i="1"/>
</calcChain>
</file>

<file path=xl/sharedStrings.xml><?xml version="1.0" encoding="utf-8"?>
<sst xmlns="http://schemas.openxmlformats.org/spreadsheetml/2006/main" count="107" uniqueCount="49">
  <si>
    <t>Department of Housing, Settlement and Transportation Area of Wonosobo Regency</t>
  </si>
  <si>
    <t>Source:</t>
  </si>
  <si>
    <t>Dinas Perumahan, Kawasan Permukiman dan Perhubungan Kabupaten Wonosobo</t>
  </si>
  <si>
    <t>Sumber: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</si>
  <si>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</si>
  <si>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-</t>
  </si>
  <si>
    <t>Tangki</t>
  </si>
  <si>
    <t>Barang</t>
  </si>
  <si>
    <t>Kereta Tempel</t>
  </si>
  <si>
    <t>6</t>
  </si>
  <si>
    <t>Sumbu III</t>
  </si>
  <si>
    <t>Kereta Gandeng</t>
  </si>
  <si>
    <t>5</t>
  </si>
  <si>
    <t>Traktor</t>
  </si>
  <si>
    <t>Kendaraan Khusus</t>
  </si>
  <si>
    <t>4</t>
  </si>
  <si>
    <t>Truk</t>
  </si>
  <si>
    <t>Bestel</t>
  </si>
  <si>
    <t>Mobil Barang</t>
  </si>
  <si>
    <t>3</t>
  </si>
  <si>
    <t>Pick Up</t>
  </si>
  <si>
    <t>Mobil Bus</t>
  </si>
  <si>
    <t>2</t>
  </si>
  <si>
    <t>Mobil Penumpang</t>
  </si>
  <si>
    <t>1</t>
  </si>
  <si>
    <t>(8)</t>
  </si>
  <si>
    <t>(7)</t>
  </si>
  <si>
    <t>(6)</t>
  </si>
  <si>
    <t>(5)</t>
  </si>
  <si>
    <t>(4)</t>
  </si>
  <si>
    <t>(3)</t>
  </si>
  <si>
    <t>(2)</t>
  </si>
  <si>
    <t>(1)</t>
  </si>
  <si>
    <t>&gt;18000</t>
  </si>
  <si>
    <t>12001-18000</t>
  </si>
  <si>
    <t>9001-12000</t>
  </si>
  <si>
    <t>6001-9000</t>
  </si>
  <si>
    <t>3501-6000</t>
  </si>
  <si>
    <t>≤ 3500</t>
  </si>
  <si>
    <r>
      <rPr>
        <b/>
        <sz val="9"/>
        <color theme="0"/>
        <rFont val="Calibri"/>
      </rPr>
      <t xml:space="preserve">Jumlah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</si>
  <si>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Jumlah Berat Bruto
</t>
    </r>
    <r>
      <rPr>
        <b/>
        <i/>
        <sz val="9"/>
        <color theme="0"/>
        <rFont val="Calibri"/>
      </rPr>
      <t>Total Gross Weight</t>
    </r>
  </si>
  <si>
    <r>
      <rPr>
        <b/>
        <sz val="9"/>
        <color theme="0"/>
        <rFont val="Calibri"/>
      </rPr>
      <t xml:space="preserve">Jenis Kendaraan                     </t>
    </r>
    <r>
      <rPr>
        <b/>
        <i/>
        <sz val="9"/>
        <color theme="0"/>
        <rFont val="Calibri"/>
      </rPr>
      <t>Vehicle Type</t>
    </r>
  </si>
  <si>
    <t>Continued 8.1.12</t>
  </si>
  <si>
    <t>Number of Motor Vehicles Tested Based on The Provisions for The Total Gross Weight and Type of Vehicle in Wonosobo Regency, 2020-2024</t>
  </si>
  <si>
    <t>Table</t>
  </si>
  <si>
    <t>Lanjutan 8.1.12</t>
  </si>
  <si>
    <t>Jumlah Kendaraan Bermotor yang Diuji Berdasarkan Ketentuan Jumlah Berat Bruto dan Jenis Kendaraan di Kabupaten Wonosobo, 2020-2024</t>
  </si>
  <si>
    <t>8.1.12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</si>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</sst>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scheme val="minor"/>
    </font>
    <font>
      <i/>
      <sz val="8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3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right" vertical="center" wrapText="1"/>
    </xf>
    <xf numFmtId="49" fontId="3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5" xfId="0" quotePrefix="1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 vertical="top"/>
    </xf>
    <xf numFmtId="0" fontId="0" fillId="0" borderId="0" xfId="0"/>
    <xf numFmtId="0" fontId="7" fillId="4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6" xfId="0" applyFont="1" applyBorder="1"/>
    <xf numFmtId="0" fontId="7" fillId="4" borderId="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49" fontId="2" fillId="3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49" fontId="5" fillId="0" borderId="9" xfId="0" applyNumberFormat="1" applyFont="1" applyBorder="1" applyAlignment="1">
      <alignment horizontal="center" wrapText="1"/>
    </xf>
    <xf numFmtId="0" fontId="4" fillId="0" borderId="9" xfId="0" applyFont="1" applyBorder="1"/>
    <xf numFmtId="49" fontId="5" fillId="0" borderId="0" xfId="0" applyNumberFormat="1" applyFont="1" applyAlignment="1">
      <alignment horizontal="left" vertical="center" wrapText="1"/>
    </xf>
    <xf numFmtId="49" fontId="5" fillId="0" borderId="9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49" fontId="2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8B58-F172-429F-B74C-31ABB7B1D28E}">
  <dimension ref="A1:V1000"/>
  <sheetViews>
    <sheetView showGridLines="0" tabSelected="1" workbookViewId="0">
      <selection activeCell="D3" sqref="D3:K3"/>
    </sheetView>
  </sheetViews>
  <sheetFormatPr defaultColWidth="13.81640625" defaultRowHeight="15" customHeight="1" x14ac:dyDescent="0.35"/>
  <cols>
    <col min="1" max="1" width="3.54296875" customWidth="1"/>
    <col min="2" max="2" width="5.453125" customWidth="1"/>
    <col min="3" max="3" width="5.08984375" customWidth="1"/>
    <col min="4" max="4" width="7.90625" customWidth="1"/>
    <col min="5" max="5" width="6.81640625" customWidth="1"/>
    <col min="6" max="6" width="8.453125" customWidth="1"/>
    <col min="7" max="7" width="7.08984375" customWidth="1"/>
    <col min="8" max="8" width="7.6328125" customWidth="1"/>
    <col min="9" max="9" width="6.54296875" customWidth="1"/>
    <col min="10" max="10" width="4.90625" customWidth="1"/>
    <col min="11" max="11" width="6.7265625" customWidth="1"/>
    <col min="12" max="12" width="3" customWidth="1"/>
    <col min="13" max="13" width="7.90625" customWidth="1"/>
    <col min="14" max="14" width="5.36328125" customWidth="1"/>
    <col min="15" max="15" width="5.7265625" customWidth="1"/>
    <col min="16" max="16" width="6.54296875" customWidth="1"/>
    <col min="17" max="17" width="5.453125" customWidth="1"/>
    <col min="18" max="18" width="4.81640625" customWidth="1"/>
    <col min="19" max="19" width="5.453125" customWidth="1"/>
    <col min="20" max="20" width="5.90625" customWidth="1"/>
    <col min="21" max="21" width="6.1796875" customWidth="1"/>
    <col min="22" max="22" width="6.26953125" customWidth="1"/>
  </cols>
  <sheetData>
    <row r="1" spans="1:22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19"/>
      <c r="L1" s="20"/>
      <c r="M1" s="20"/>
      <c r="N1" s="20"/>
      <c r="O1" s="20"/>
      <c r="P1" s="20"/>
      <c r="Q1" s="20"/>
      <c r="R1" s="20"/>
      <c r="S1" s="20"/>
      <c r="T1" s="20"/>
      <c r="U1" s="20"/>
      <c r="V1" s="19"/>
    </row>
    <row r="3" spans="1:22" ht="36" customHeight="1" x14ac:dyDescent="0.35">
      <c r="A3" s="33" t="s">
        <v>48</v>
      </c>
      <c r="B3" s="34"/>
      <c r="C3" s="28" t="s">
        <v>47</v>
      </c>
      <c r="D3" s="35" t="s">
        <v>46</v>
      </c>
      <c r="E3" s="22"/>
      <c r="F3" s="22"/>
      <c r="G3" s="22"/>
      <c r="H3" s="22"/>
      <c r="I3" s="22"/>
      <c r="J3" s="22"/>
      <c r="K3" s="22"/>
      <c r="L3" s="36" t="s">
        <v>45</v>
      </c>
      <c r="M3" s="34"/>
      <c r="N3" s="34"/>
      <c r="O3" s="37"/>
      <c r="P3" s="22"/>
      <c r="Q3" s="22"/>
      <c r="R3" s="22"/>
      <c r="S3" s="22"/>
      <c r="T3" s="22"/>
      <c r="U3" s="22"/>
      <c r="V3" s="22"/>
    </row>
    <row r="4" spans="1:22" ht="36" customHeight="1" x14ac:dyDescent="0.35">
      <c r="A4" s="29" t="s">
        <v>44</v>
      </c>
      <c r="B4" s="22"/>
      <c r="C4" s="22"/>
      <c r="D4" s="38" t="s">
        <v>43</v>
      </c>
      <c r="E4" s="22"/>
      <c r="F4" s="22"/>
      <c r="G4" s="22"/>
      <c r="H4" s="22"/>
      <c r="I4" s="22"/>
      <c r="J4" s="22"/>
      <c r="K4" s="22"/>
      <c r="L4" s="21" t="s">
        <v>42</v>
      </c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thickBot="1" x14ac:dyDescent="0.4">
      <c r="A5" s="19"/>
      <c r="B5" s="19"/>
      <c r="L5" s="19"/>
      <c r="M5" s="19"/>
    </row>
    <row r="6" spans="1:22" ht="27.75" customHeight="1" thickTop="1" x14ac:dyDescent="0.35">
      <c r="A6" s="23" t="s">
        <v>41</v>
      </c>
      <c r="B6" s="24"/>
      <c r="C6" s="24"/>
      <c r="D6" s="24"/>
      <c r="E6" s="26" t="s">
        <v>40</v>
      </c>
      <c r="F6" s="27"/>
      <c r="G6" s="27"/>
      <c r="H6" s="27"/>
      <c r="I6" s="27"/>
      <c r="J6" s="27"/>
      <c r="K6" s="23" t="s">
        <v>39</v>
      </c>
      <c r="L6" s="23" t="s">
        <v>41</v>
      </c>
      <c r="M6" s="24"/>
      <c r="N6" s="24"/>
      <c r="O6" s="24"/>
      <c r="P6" s="26" t="s">
        <v>40</v>
      </c>
      <c r="Q6" s="27"/>
      <c r="R6" s="27"/>
      <c r="S6" s="27"/>
      <c r="T6" s="27"/>
      <c r="U6" s="27"/>
      <c r="V6" s="23" t="s">
        <v>39</v>
      </c>
    </row>
    <row r="7" spans="1:22" ht="25.5" customHeight="1" x14ac:dyDescent="0.35">
      <c r="A7" s="25"/>
      <c r="B7" s="25"/>
      <c r="C7" s="25"/>
      <c r="D7" s="25"/>
      <c r="E7" s="18" t="s">
        <v>38</v>
      </c>
      <c r="F7" s="18" t="s">
        <v>37</v>
      </c>
      <c r="G7" s="18" t="s">
        <v>36</v>
      </c>
      <c r="H7" s="18" t="s">
        <v>35</v>
      </c>
      <c r="I7" s="18" t="s">
        <v>34</v>
      </c>
      <c r="J7" s="18" t="s">
        <v>33</v>
      </c>
      <c r="K7" s="25"/>
      <c r="L7" s="25"/>
      <c r="M7" s="25"/>
      <c r="N7" s="25"/>
      <c r="O7" s="25"/>
      <c r="P7" s="18" t="s">
        <v>38</v>
      </c>
      <c r="Q7" s="18" t="s">
        <v>37</v>
      </c>
      <c r="R7" s="18" t="s">
        <v>36</v>
      </c>
      <c r="S7" s="18" t="s">
        <v>35</v>
      </c>
      <c r="T7" s="18" t="s">
        <v>34</v>
      </c>
      <c r="U7" s="18" t="s">
        <v>33</v>
      </c>
      <c r="V7" s="25"/>
    </row>
    <row r="8" spans="1:22" thickBot="1" x14ac:dyDescent="0.4">
      <c r="A8" s="31" t="s">
        <v>32</v>
      </c>
      <c r="B8" s="32"/>
      <c r="C8" s="32"/>
      <c r="D8" s="32"/>
      <c r="E8" s="17" t="s">
        <v>31</v>
      </c>
      <c r="F8" s="17" t="s">
        <v>30</v>
      </c>
      <c r="G8" s="17" t="s">
        <v>29</v>
      </c>
      <c r="H8" s="17" t="s">
        <v>28</v>
      </c>
      <c r="I8" s="17" t="s">
        <v>27</v>
      </c>
      <c r="J8" s="17" t="s">
        <v>26</v>
      </c>
      <c r="K8" s="17" t="s">
        <v>25</v>
      </c>
      <c r="L8" s="31" t="s">
        <v>32</v>
      </c>
      <c r="M8" s="32"/>
      <c r="N8" s="32"/>
      <c r="O8" s="32"/>
      <c r="P8" s="17" t="s">
        <v>31</v>
      </c>
      <c r="Q8" s="17" t="s">
        <v>30</v>
      </c>
      <c r="R8" s="17" t="s">
        <v>29</v>
      </c>
      <c r="S8" s="17" t="s">
        <v>28</v>
      </c>
      <c r="T8" s="17" t="s">
        <v>27</v>
      </c>
      <c r="U8" s="17" t="s">
        <v>26</v>
      </c>
      <c r="V8" s="17" t="s">
        <v>25</v>
      </c>
    </row>
    <row r="9" spans="1:22" ht="4.5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4" customHeight="1" x14ac:dyDescent="0.35">
      <c r="A10" s="13" t="s">
        <v>24</v>
      </c>
      <c r="B10" s="30" t="s">
        <v>23</v>
      </c>
      <c r="C10" s="22"/>
      <c r="D10" s="22"/>
      <c r="E10" s="14">
        <v>30</v>
      </c>
      <c r="F10" s="14">
        <v>0</v>
      </c>
      <c r="G10" s="14"/>
      <c r="H10" s="14"/>
      <c r="I10" s="14"/>
      <c r="J10" s="14"/>
      <c r="K10" s="14">
        <f>SUM(E10:J10)</f>
        <v>30</v>
      </c>
      <c r="L10" s="13"/>
      <c r="M10" s="30" t="s">
        <v>6</v>
      </c>
      <c r="N10" s="22"/>
      <c r="O10" s="22"/>
      <c r="P10" s="14" t="s">
        <v>5</v>
      </c>
      <c r="Q10" s="14">
        <v>4</v>
      </c>
      <c r="R10" s="14" t="s">
        <v>5</v>
      </c>
      <c r="S10" s="14" t="s">
        <v>5</v>
      </c>
      <c r="T10" s="14" t="s">
        <v>5</v>
      </c>
      <c r="U10" s="14" t="s">
        <v>5</v>
      </c>
      <c r="V10" s="14" t="e">
        <f>U10+T10+S10+R10+Q10+P10</f>
        <v>#VALUE!</v>
      </c>
    </row>
    <row r="11" spans="1:22" ht="24" customHeight="1" x14ac:dyDescent="0.35">
      <c r="A11" s="13" t="s">
        <v>22</v>
      </c>
      <c r="B11" s="30" t="s">
        <v>21</v>
      </c>
      <c r="C11" s="22"/>
      <c r="D11" s="22"/>
      <c r="E11" s="14">
        <v>426</v>
      </c>
      <c r="F11" s="14">
        <v>522</v>
      </c>
      <c r="G11" s="14">
        <v>154</v>
      </c>
      <c r="H11" s="14">
        <v>4</v>
      </c>
      <c r="I11" s="14">
        <v>182</v>
      </c>
      <c r="J11" s="14"/>
      <c r="K11" s="14">
        <f>SUM(E11:J11)</f>
        <v>1288</v>
      </c>
      <c r="L11" s="13"/>
      <c r="M11" s="30" t="s">
        <v>20</v>
      </c>
      <c r="N11" s="22"/>
      <c r="O11" s="22"/>
      <c r="P11" s="14">
        <v>4334</v>
      </c>
      <c r="Q11" s="14" t="s">
        <v>5</v>
      </c>
      <c r="R11" s="14" t="s">
        <v>5</v>
      </c>
      <c r="S11" s="14" t="s">
        <v>5</v>
      </c>
      <c r="T11" s="14" t="s">
        <v>5</v>
      </c>
      <c r="U11" s="14" t="s">
        <v>5</v>
      </c>
      <c r="V11" s="14">
        <f t="shared" ref="V11:V17" si="0">SUM(P11:U11)</f>
        <v>4334</v>
      </c>
    </row>
    <row r="12" spans="1:22" ht="24" customHeight="1" x14ac:dyDescent="0.35">
      <c r="A12" s="13" t="s">
        <v>19</v>
      </c>
      <c r="B12" s="30" t="s">
        <v>18</v>
      </c>
      <c r="C12" s="22"/>
      <c r="D12" s="22"/>
      <c r="E12" s="14">
        <f>SUM(P11,P12)</f>
        <v>4401</v>
      </c>
      <c r="F12" s="14">
        <f>SUM(F13,F14,F15,Q10)</f>
        <v>1493</v>
      </c>
      <c r="G12" s="14">
        <f>SUM(G13,G14,G15)</f>
        <v>0</v>
      </c>
      <c r="H12" s="14">
        <f>SUM(H13,H15)</f>
        <v>63</v>
      </c>
      <c r="I12" s="14">
        <f>SUM(I14,I15)</f>
        <v>21</v>
      </c>
      <c r="J12" s="14">
        <f>SUM(J14,J15)</f>
        <v>0</v>
      </c>
      <c r="K12" s="14">
        <f>SUM(E12,F12,H12,I12,G12,J12)</f>
        <v>5978</v>
      </c>
      <c r="L12" s="13"/>
      <c r="M12" s="30" t="s">
        <v>17</v>
      </c>
      <c r="N12" s="22"/>
      <c r="O12" s="22"/>
      <c r="P12" s="14">
        <v>67</v>
      </c>
      <c r="Q12" s="14" t="s">
        <v>5</v>
      </c>
      <c r="R12" s="14" t="s">
        <v>5</v>
      </c>
      <c r="S12" s="14" t="s">
        <v>5</v>
      </c>
      <c r="T12" s="14" t="s">
        <v>5</v>
      </c>
      <c r="U12" s="14" t="s">
        <v>5</v>
      </c>
      <c r="V12" s="14">
        <f t="shared" si="0"/>
        <v>67</v>
      </c>
    </row>
    <row r="13" spans="1:22" ht="24" customHeight="1" x14ac:dyDescent="0.35">
      <c r="A13" s="13"/>
      <c r="B13" s="30" t="s">
        <v>16</v>
      </c>
      <c r="C13" s="22"/>
      <c r="D13" s="22"/>
      <c r="E13" s="14" t="s">
        <v>5</v>
      </c>
      <c r="F13" s="14">
        <v>1488</v>
      </c>
      <c r="G13" s="14">
        <v>0</v>
      </c>
      <c r="H13" s="14">
        <v>6</v>
      </c>
      <c r="I13" s="14">
        <v>0</v>
      </c>
      <c r="J13" s="14">
        <v>0</v>
      </c>
      <c r="K13" s="14">
        <f>SUM(E13:J13)</f>
        <v>1494</v>
      </c>
      <c r="L13" s="13" t="s">
        <v>15</v>
      </c>
      <c r="M13" s="30" t="s">
        <v>14</v>
      </c>
      <c r="N13" s="22"/>
      <c r="O13" s="22"/>
      <c r="P13" s="14" t="s">
        <v>5</v>
      </c>
      <c r="Q13" s="14" t="s">
        <v>5</v>
      </c>
      <c r="R13" s="14" t="s">
        <v>5</v>
      </c>
      <c r="S13" s="14" t="s">
        <v>5</v>
      </c>
      <c r="T13" s="14" t="s">
        <v>5</v>
      </c>
      <c r="U13" s="14" t="s">
        <v>5</v>
      </c>
      <c r="V13" s="14">
        <f t="shared" si="0"/>
        <v>0</v>
      </c>
    </row>
    <row r="14" spans="1:22" ht="24" customHeight="1" x14ac:dyDescent="0.35">
      <c r="A14" s="13"/>
      <c r="B14" s="30" t="s">
        <v>13</v>
      </c>
      <c r="C14" s="22"/>
      <c r="D14" s="22"/>
      <c r="E14" s="14"/>
      <c r="F14" s="14"/>
      <c r="G14" s="14"/>
      <c r="H14" s="14"/>
      <c r="I14" s="14"/>
      <c r="J14" s="14"/>
      <c r="K14" s="14">
        <f>SUM(E14:J14)</f>
        <v>0</v>
      </c>
      <c r="L14" s="13" t="s">
        <v>12</v>
      </c>
      <c r="M14" s="30" t="s">
        <v>11</v>
      </c>
      <c r="N14" s="22"/>
      <c r="O14" s="22"/>
      <c r="P14" s="14" t="s">
        <v>5</v>
      </c>
      <c r="Q14" s="14" t="s">
        <v>5</v>
      </c>
      <c r="R14" s="14" t="s">
        <v>5</v>
      </c>
      <c r="S14" s="14" t="s">
        <v>5</v>
      </c>
      <c r="T14" s="14" t="s">
        <v>5</v>
      </c>
      <c r="U14" s="14" t="s">
        <v>5</v>
      </c>
      <c r="V14" s="14">
        <f t="shared" si="0"/>
        <v>0</v>
      </c>
    </row>
    <row r="15" spans="1:22" ht="24" customHeight="1" x14ac:dyDescent="0.35">
      <c r="A15" s="13"/>
      <c r="B15" s="30" t="s">
        <v>10</v>
      </c>
      <c r="C15" s="22"/>
      <c r="D15" s="22"/>
      <c r="E15" s="14">
        <f t="shared" ref="E15:K15" si="1">SUM(E16,E17)</f>
        <v>0</v>
      </c>
      <c r="F15" s="14">
        <f t="shared" si="1"/>
        <v>1</v>
      </c>
      <c r="G15" s="14">
        <f t="shared" si="1"/>
        <v>0</v>
      </c>
      <c r="H15" s="14">
        <f t="shared" si="1"/>
        <v>57</v>
      </c>
      <c r="I15" s="14">
        <f t="shared" si="1"/>
        <v>21</v>
      </c>
      <c r="J15" s="14">
        <f t="shared" si="1"/>
        <v>0</v>
      </c>
      <c r="K15" s="14">
        <f t="shared" si="1"/>
        <v>79</v>
      </c>
      <c r="L15" s="13" t="s">
        <v>9</v>
      </c>
      <c r="M15" s="30" t="s">
        <v>8</v>
      </c>
      <c r="N15" s="22"/>
      <c r="O15" s="22"/>
      <c r="P15" s="14" t="s">
        <v>5</v>
      </c>
      <c r="Q15" s="14" t="s">
        <v>5</v>
      </c>
      <c r="R15" s="14" t="s">
        <v>5</v>
      </c>
      <c r="S15" s="14" t="s">
        <v>5</v>
      </c>
      <c r="T15" s="14" t="s">
        <v>5</v>
      </c>
      <c r="U15" s="14">
        <v>7</v>
      </c>
      <c r="V15" s="14">
        <f t="shared" si="0"/>
        <v>7</v>
      </c>
    </row>
    <row r="16" spans="1:22" ht="24" customHeight="1" x14ac:dyDescent="0.35">
      <c r="A16" s="13"/>
      <c r="B16" s="15"/>
      <c r="C16" s="30" t="s">
        <v>7</v>
      </c>
      <c r="D16" s="22"/>
      <c r="E16" s="14"/>
      <c r="F16" s="14">
        <v>1</v>
      </c>
      <c r="G16" s="14" t="s">
        <v>5</v>
      </c>
      <c r="H16" s="14">
        <v>52</v>
      </c>
      <c r="I16" s="14">
        <v>16</v>
      </c>
      <c r="J16" s="14">
        <v>0</v>
      </c>
      <c r="K16" s="14">
        <f>SUM(E16:J16)</f>
        <v>69</v>
      </c>
      <c r="L16" s="13"/>
      <c r="M16" s="15"/>
      <c r="N16" s="30"/>
      <c r="O16" s="22"/>
      <c r="P16" s="14"/>
      <c r="Q16" s="14"/>
      <c r="R16" s="14"/>
      <c r="S16" s="14"/>
      <c r="T16" s="14"/>
      <c r="U16" s="14"/>
      <c r="V16" s="14">
        <f t="shared" si="0"/>
        <v>0</v>
      </c>
    </row>
    <row r="17" spans="1:22" ht="24" customHeight="1" x14ac:dyDescent="0.35">
      <c r="A17" s="13"/>
      <c r="B17" s="15"/>
      <c r="C17" s="30" t="s">
        <v>6</v>
      </c>
      <c r="D17" s="22"/>
      <c r="E17" s="14"/>
      <c r="F17" s="14" t="s">
        <v>5</v>
      </c>
      <c r="G17" s="14" t="s">
        <v>5</v>
      </c>
      <c r="H17" s="14">
        <v>5</v>
      </c>
      <c r="I17" s="14">
        <v>5</v>
      </c>
      <c r="J17" s="14" t="s">
        <v>5</v>
      </c>
      <c r="K17" s="14">
        <f>SUM(E17:J17)</f>
        <v>10</v>
      </c>
      <c r="L17" s="13"/>
      <c r="M17" s="15"/>
      <c r="N17" s="30"/>
      <c r="O17" s="22"/>
      <c r="P17" s="14"/>
      <c r="Q17" s="14"/>
      <c r="R17" s="14"/>
      <c r="S17" s="14"/>
      <c r="T17" s="14"/>
      <c r="U17" s="14"/>
      <c r="V17" s="14">
        <f t="shared" si="0"/>
        <v>0</v>
      </c>
    </row>
    <row r="18" spans="1:22" ht="4.5" customHeight="1" thickBot="1" x14ac:dyDescent="0.4">
      <c r="A18" s="13"/>
      <c r="B18" s="12"/>
      <c r="C18" s="12"/>
      <c r="D18" s="12"/>
      <c r="E18" s="11"/>
      <c r="F18" s="11"/>
      <c r="G18" s="11"/>
      <c r="H18" s="11"/>
      <c r="I18" s="11"/>
      <c r="J18" s="11"/>
      <c r="K18" s="10"/>
      <c r="L18" s="13"/>
      <c r="M18" s="12"/>
      <c r="N18" s="12"/>
      <c r="O18" s="12"/>
      <c r="P18" s="11"/>
      <c r="Q18" s="11"/>
      <c r="R18" s="11"/>
      <c r="S18" s="11"/>
      <c r="T18" s="11"/>
      <c r="U18" s="11"/>
      <c r="V18" s="10"/>
    </row>
    <row r="19" spans="1:22" ht="16.5" customHeight="1" x14ac:dyDescent="0.35">
      <c r="A19" s="40"/>
      <c r="B19" s="41"/>
      <c r="C19" s="41"/>
      <c r="D19" s="41"/>
      <c r="E19" s="9"/>
      <c r="F19" s="9"/>
      <c r="G19" s="9"/>
      <c r="H19" s="9"/>
      <c r="I19" s="9"/>
      <c r="J19" s="9"/>
      <c r="K19" s="9"/>
      <c r="L19" s="40" t="s">
        <v>4</v>
      </c>
      <c r="M19" s="41"/>
      <c r="N19" s="41"/>
      <c r="O19" s="41"/>
      <c r="P19" s="9">
        <f>SUM(E10,E11,E12,P10,P11,P12,P13,P14,P15)</f>
        <v>9258</v>
      </c>
      <c r="Q19" s="9">
        <f>SUM(F10:F14,F16:F17,Q10:Q15)</f>
        <v>3508</v>
      </c>
      <c r="R19" s="9">
        <f>SUM(G10:G14,G16:G17,R10:R15)</f>
        <v>154</v>
      </c>
      <c r="S19" s="9">
        <f>SUM(H10:H14,H16:H17,S10:S15)</f>
        <v>130</v>
      </c>
      <c r="T19" s="9">
        <f>SUM(I10:I14,I16:I17,T10:T15)</f>
        <v>224</v>
      </c>
      <c r="U19" s="9">
        <f>SUM(J10:J14,J16:J17,U10:U15)</f>
        <v>7</v>
      </c>
      <c r="V19" s="9">
        <f>SUM(K10,K11,K12,V15)</f>
        <v>7303</v>
      </c>
    </row>
    <row r="20" spans="1:22" ht="16.5" customHeight="1" x14ac:dyDescent="0.35">
      <c r="A20" s="42"/>
      <c r="B20" s="43"/>
      <c r="C20" s="43"/>
      <c r="D20" s="43"/>
      <c r="E20" s="8"/>
      <c r="F20" s="8"/>
      <c r="G20" s="8"/>
      <c r="H20" s="8"/>
      <c r="I20" s="8"/>
      <c r="J20" s="8"/>
      <c r="K20" s="8"/>
      <c r="L20" s="7"/>
      <c r="M20" s="42">
        <v>2023</v>
      </c>
      <c r="N20" s="43"/>
      <c r="O20" s="43"/>
      <c r="P20" s="6">
        <v>11050</v>
      </c>
      <c r="Q20" s="6">
        <v>2981</v>
      </c>
      <c r="R20" s="6">
        <v>1</v>
      </c>
      <c r="S20" s="6">
        <v>122</v>
      </c>
      <c r="T20" s="6">
        <v>60</v>
      </c>
      <c r="U20" s="6">
        <v>7</v>
      </c>
      <c r="V20" s="6">
        <v>7631</v>
      </c>
    </row>
    <row r="21" spans="1:22" ht="16.5" customHeight="1" x14ac:dyDescent="0.35">
      <c r="A21" s="45"/>
      <c r="B21" s="22"/>
      <c r="C21" s="22"/>
      <c r="D21" s="22"/>
      <c r="E21" s="3"/>
      <c r="F21" s="3"/>
      <c r="G21" s="3"/>
      <c r="H21" s="3"/>
      <c r="I21" s="3"/>
      <c r="J21" s="3"/>
      <c r="K21" s="3"/>
      <c r="L21" s="4"/>
      <c r="M21" s="45">
        <v>2022</v>
      </c>
      <c r="N21" s="22"/>
      <c r="O21" s="22"/>
      <c r="P21" s="3">
        <v>9398</v>
      </c>
      <c r="Q21" s="3">
        <v>1550</v>
      </c>
      <c r="R21" s="3">
        <v>1986</v>
      </c>
      <c r="S21" s="3">
        <v>1</v>
      </c>
      <c r="T21" s="3">
        <v>147</v>
      </c>
      <c r="U21" s="3">
        <v>123</v>
      </c>
      <c r="V21" s="3">
        <v>13205</v>
      </c>
    </row>
    <row r="22" spans="1:22" ht="16.5" customHeight="1" x14ac:dyDescent="0.35">
      <c r="A22" s="45"/>
      <c r="B22" s="22"/>
      <c r="C22" s="22"/>
      <c r="D22" s="22"/>
      <c r="E22" s="3"/>
      <c r="F22" s="3"/>
      <c r="G22" s="3"/>
      <c r="H22" s="3"/>
      <c r="I22" s="3"/>
      <c r="J22" s="3"/>
      <c r="K22" s="3"/>
      <c r="L22" s="5"/>
      <c r="M22" s="45">
        <v>2021</v>
      </c>
      <c r="N22" s="22"/>
      <c r="O22" s="22"/>
      <c r="P22" s="3">
        <v>9170</v>
      </c>
      <c r="Q22" s="3">
        <v>1492</v>
      </c>
      <c r="R22" s="3">
        <v>1898</v>
      </c>
      <c r="S22" s="3">
        <v>0</v>
      </c>
      <c r="T22" s="3">
        <v>139</v>
      </c>
      <c r="U22" s="3">
        <v>115</v>
      </c>
      <c r="V22" s="3">
        <v>12814</v>
      </c>
    </row>
    <row r="23" spans="1:22" ht="15" customHeight="1" thickBot="1" x14ac:dyDescent="0.4">
      <c r="A23" s="46"/>
      <c r="B23" s="47"/>
      <c r="C23" s="47"/>
      <c r="D23" s="47"/>
      <c r="E23" s="1"/>
      <c r="F23" s="1"/>
      <c r="G23" s="1"/>
      <c r="H23" s="1"/>
      <c r="I23" s="1"/>
      <c r="J23" s="1"/>
      <c r="K23" s="1"/>
      <c r="L23" s="2"/>
      <c r="M23" s="46">
        <v>2020</v>
      </c>
      <c r="N23" s="47"/>
      <c r="O23" s="47"/>
      <c r="P23" s="1">
        <v>9836</v>
      </c>
      <c r="Q23" s="1">
        <v>1666</v>
      </c>
      <c r="R23" s="1">
        <v>2358</v>
      </c>
      <c r="S23" s="1">
        <v>6</v>
      </c>
      <c r="T23" s="1">
        <v>161</v>
      </c>
      <c r="U23" s="1">
        <v>109</v>
      </c>
      <c r="V23" s="1">
        <v>14136</v>
      </c>
    </row>
    <row r="24" spans="1:22" ht="12" customHeight="1" thickTop="1" x14ac:dyDescent="0.35">
      <c r="A24" s="44" t="s">
        <v>3</v>
      </c>
      <c r="B24" s="22"/>
      <c r="C24" s="44" t="s">
        <v>2</v>
      </c>
      <c r="D24" s="22"/>
      <c r="E24" s="22"/>
      <c r="F24" s="22"/>
      <c r="G24" s="22"/>
      <c r="H24" s="22"/>
      <c r="I24" s="22"/>
      <c r="J24" s="22"/>
      <c r="K24" s="22"/>
      <c r="L24" s="44" t="s">
        <v>3</v>
      </c>
      <c r="M24" s="22"/>
      <c r="N24" s="44" t="s">
        <v>2</v>
      </c>
      <c r="O24" s="22"/>
      <c r="P24" s="22"/>
      <c r="Q24" s="22"/>
      <c r="R24" s="22"/>
      <c r="S24" s="22"/>
      <c r="T24" s="22"/>
      <c r="U24" s="22"/>
      <c r="V24" s="22"/>
    </row>
    <row r="25" spans="1:22" ht="9.75" customHeight="1" x14ac:dyDescent="0.35">
      <c r="A25" s="39" t="s">
        <v>1</v>
      </c>
      <c r="B25" s="22"/>
      <c r="C25" s="39" t="s">
        <v>0</v>
      </c>
      <c r="D25" s="22"/>
      <c r="E25" s="22"/>
      <c r="F25" s="22"/>
      <c r="G25" s="22"/>
      <c r="H25" s="22"/>
      <c r="I25" s="22"/>
      <c r="J25" s="22"/>
      <c r="K25" s="22"/>
      <c r="L25" s="39" t="s">
        <v>1</v>
      </c>
      <c r="M25" s="22"/>
      <c r="N25" s="39" t="s">
        <v>0</v>
      </c>
      <c r="O25" s="22"/>
      <c r="P25" s="22"/>
      <c r="Q25" s="22"/>
      <c r="R25" s="22"/>
      <c r="S25" s="22"/>
      <c r="T25" s="22"/>
      <c r="U25" s="22"/>
      <c r="V25" s="22"/>
    </row>
    <row r="26" spans="1:22" ht="15.75" customHeight="1" x14ac:dyDescent="0.35"/>
    <row r="27" spans="1:22" ht="15.75" customHeight="1" x14ac:dyDescent="0.35"/>
    <row r="28" spans="1:22" ht="15.75" customHeight="1" x14ac:dyDescent="0.35"/>
    <row r="29" spans="1:22" ht="15.75" customHeight="1" x14ac:dyDescent="0.35"/>
    <row r="30" spans="1:22" ht="15.75" customHeight="1" x14ac:dyDescent="0.35"/>
    <row r="31" spans="1:22" ht="15.75" customHeight="1" x14ac:dyDescent="0.35"/>
    <row r="32" spans="1:22" ht="15.75" customHeight="1" x14ac:dyDescent="0.35"/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50">
    <mergeCell ref="A22:D22"/>
    <mergeCell ref="M22:O22"/>
    <mergeCell ref="A23:D23"/>
    <mergeCell ref="M23:O23"/>
    <mergeCell ref="N25:V25"/>
    <mergeCell ref="C17:D17"/>
    <mergeCell ref="N17:O17"/>
    <mergeCell ref="L19:O19"/>
    <mergeCell ref="M20:O20"/>
    <mergeCell ref="A19:D19"/>
    <mergeCell ref="A20:D20"/>
    <mergeCell ref="A25:B25"/>
    <mergeCell ref="C25:K25"/>
    <mergeCell ref="A24:B24"/>
    <mergeCell ref="C24:K24"/>
    <mergeCell ref="L24:M24"/>
    <mergeCell ref="N24:V24"/>
    <mergeCell ref="L25:M25"/>
    <mergeCell ref="A21:D21"/>
    <mergeCell ref="M21:O21"/>
    <mergeCell ref="C16:D16"/>
    <mergeCell ref="M11:O11"/>
    <mergeCell ref="M12:O12"/>
    <mergeCell ref="B13:D13"/>
    <mergeCell ref="M13:O13"/>
    <mergeCell ref="B14:D14"/>
    <mergeCell ref="M14:O14"/>
    <mergeCell ref="M15:O15"/>
    <mergeCell ref="N16:O16"/>
    <mergeCell ref="B15:D15"/>
    <mergeCell ref="B11:D11"/>
    <mergeCell ref="B12:D12"/>
    <mergeCell ref="B10:D10"/>
    <mergeCell ref="P6:U6"/>
    <mergeCell ref="V6:V7"/>
    <mergeCell ref="A8:D8"/>
    <mergeCell ref="L8:O8"/>
    <mergeCell ref="M10:O10"/>
    <mergeCell ref="L4:N4"/>
    <mergeCell ref="L6:O7"/>
    <mergeCell ref="E6:J6"/>
    <mergeCell ref="K6:K7"/>
    <mergeCell ref="A6:D7"/>
    <mergeCell ref="C3:C4"/>
    <mergeCell ref="A4:B4"/>
    <mergeCell ref="A3:B3"/>
    <mergeCell ref="D3:K3"/>
    <mergeCell ref="L3:N3"/>
    <mergeCell ref="O3:V4"/>
    <mergeCell ref="D4:K4"/>
  </mergeCells>
  <printOptions horizontalCentered="1"/>
  <pageMargins left="0.25" right="0.25" top="0.75" bottom="0.75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T8.1.12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2025-03-05T01:45:09Z</dcterms:created>
  <dcterms:modified xsi:type="dcterms:W3CDTF">2025-03-05T04:18:26Z</dcterms:modified>
</cp:coreProperties>
</file>